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SE\Jobs\DEMO\"/>
    </mc:Choice>
  </mc:AlternateContent>
  <bookViews>
    <workbookView xWindow="0" yWindow="0" windowWidth="2160" windowHeight="0"/>
  </bookViews>
  <sheets>
    <sheet name="Sheet1" sheetId="1" r:id="rId1"/>
    <sheet name="Sheet2" sheetId="3" r:id="rId2"/>
    <sheet name="FILTERS" sheetId="2" r:id="rId3"/>
  </sheets>
  <definedNames>
    <definedName name="_xlnm._FilterDatabase" localSheetId="0" hidden="1">Sheet1!$A$1:$AP$43</definedName>
    <definedName name="Quantopian___raw" localSheetId="0">Sheet1!$A$1:$AI$43</definedName>
  </definedNames>
  <calcPr calcId="162913"/>
  <fileRecoveryPr repairLoad="1"/>
</workbook>
</file>

<file path=xl/calcChain.xml><?xml version="1.0" encoding="utf-8"?>
<calcChain xmlns="http://schemas.openxmlformats.org/spreadsheetml/2006/main">
  <c r="G35" i="3" l="1"/>
  <c r="G32" i="3"/>
  <c r="G30" i="3"/>
  <c r="G29" i="3"/>
  <c r="M24" i="3"/>
  <c r="M22" i="3"/>
  <c r="M20" i="3"/>
  <c r="M19" i="3"/>
</calcChain>
</file>

<file path=xl/sharedStrings.xml><?xml version="1.0" encoding="utf-8"?>
<sst xmlns="http://schemas.openxmlformats.org/spreadsheetml/2006/main" count="175" uniqueCount="126">
  <si>
    <t>Date</t>
  </si>
  <si>
    <t>Symbol</t>
  </si>
  <si>
    <t>open</t>
  </si>
  <si>
    <t>high</t>
  </si>
  <si>
    <t>low</t>
  </si>
  <si>
    <t>close</t>
  </si>
  <si>
    <t>volume</t>
  </si>
  <si>
    <t>HOD%</t>
  </si>
  <si>
    <t>LOD%</t>
  </si>
  <si>
    <t>exchange</t>
  </si>
  <si>
    <t>employees</t>
  </si>
  <si>
    <t>Daily $ Volume</t>
  </si>
  <si>
    <t>day2/open</t>
  </si>
  <si>
    <t>day2/close</t>
  </si>
  <si>
    <t>day3/open</t>
  </si>
  <si>
    <t>day3/close</t>
  </si>
  <si>
    <t>5Min</t>
  </si>
  <si>
    <t>KBSF</t>
  </si>
  <si>
    <t>KBS Fashion Group Ltd</t>
  </si>
  <si>
    <t>GNCA</t>
  </si>
  <si>
    <t>Genocea Biosciences Inc</t>
  </si>
  <si>
    <t>OTLK</t>
  </si>
  <si>
    <t>Outlook Therapeutics Inc</t>
  </si>
  <si>
    <t>ATIS</t>
  </si>
  <si>
    <t>Attis Industries Inc</t>
  </si>
  <si>
    <t>RWLK</t>
  </si>
  <si>
    <t>ReWalk Robotics Ltd</t>
  </si>
  <si>
    <t>SRRA</t>
  </si>
  <si>
    <t>Sierra Oncology Inc</t>
  </si>
  <si>
    <t>HEPA</t>
  </si>
  <si>
    <t>ContraVir Pharmaceuticals Inc</t>
  </si>
  <si>
    <t>AGRX</t>
  </si>
  <si>
    <t>Agile Therapeutics Inc</t>
  </si>
  <si>
    <t>NBY</t>
  </si>
  <si>
    <t>NovaBay Pharmaceuticals Inc</t>
  </si>
  <si>
    <t>PRVB</t>
  </si>
  <si>
    <t>Provention Bio Inc</t>
  </si>
  <si>
    <t>JAGX</t>
  </si>
  <si>
    <t>Jaguar Health Inc</t>
  </si>
  <si>
    <t>BLIN</t>
  </si>
  <si>
    <t>Bridgeline Digital Inc</t>
  </si>
  <si>
    <t>SYBX</t>
  </si>
  <si>
    <t>Synlogic Inc</t>
  </si>
  <si>
    <t>CODA</t>
  </si>
  <si>
    <t>Coda Octopus Group Inc</t>
  </si>
  <si>
    <t>ARQL</t>
  </si>
  <si>
    <t>Arqule Inc</t>
  </si>
  <si>
    <t>IGC</t>
  </si>
  <si>
    <t>India Globalization Capital Inc</t>
  </si>
  <si>
    <t>BXG</t>
  </si>
  <si>
    <t>Bluegreen Vacations Corp</t>
  </si>
  <si>
    <t>KOOL</t>
  </si>
  <si>
    <t>Cesca Therapeutics Inc</t>
  </si>
  <si>
    <t>MGI</t>
  </si>
  <si>
    <t>MoneyGram International Inc</t>
  </si>
  <si>
    <t>MLNT</t>
  </si>
  <si>
    <t>Melinta Therapeutics Inc</t>
  </si>
  <si>
    <t>ARCT</t>
  </si>
  <si>
    <t>ארקטורוס תרפויטים בע</t>
  </si>
  <si>
    <t>SPHS</t>
  </si>
  <si>
    <t>Sophiris Bio Inc</t>
  </si>
  <si>
    <t>FRSX</t>
  </si>
  <si>
    <t>פורסייט אוטונומס הולדינגס בע</t>
  </si>
  <si>
    <t>ESTR</t>
  </si>
  <si>
    <t>Estre Ambiental Inc</t>
  </si>
  <si>
    <t>EDSA</t>
  </si>
  <si>
    <t>Edesa Biotech Inc</t>
  </si>
  <si>
    <t>ROAN</t>
  </si>
  <si>
    <t>Roan Resources Inc</t>
  </si>
  <si>
    <t>DMAC</t>
  </si>
  <si>
    <t>DiaMedica Therapeutics Inc</t>
  </si>
  <si>
    <t>GHSI</t>
  </si>
  <si>
    <t>Guardion Health Sciences Inc</t>
  </si>
  <si>
    <t>AXGT</t>
  </si>
  <si>
    <t>Axovant Gene Therapies Ltd</t>
  </si>
  <si>
    <t>PTN</t>
  </si>
  <si>
    <t>Palatin Technologies Inc</t>
  </si>
  <si>
    <t>NERV</t>
  </si>
  <si>
    <t>Minerva Neurosciences Inc</t>
  </si>
  <si>
    <t>PYX</t>
  </si>
  <si>
    <t>Pyxus International Inc</t>
  </si>
  <si>
    <t>BPMX</t>
  </si>
  <si>
    <t>BioPharmX Corp</t>
  </si>
  <si>
    <t>PECK</t>
  </si>
  <si>
    <t>The Peck Co Inc</t>
  </si>
  <si>
    <t>ATOS</t>
  </si>
  <si>
    <t>Atossa Genetics Inc</t>
  </si>
  <si>
    <t>DOVA</t>
  </si>
  <si>
    <t>Dova Pharmaceuticals Inc</t>
  </si>
  <si>
    <t>HPJ</t>
  </si>
  <si>
    <t>Highpower International Inc</t>
  </si>
  <si>
    <t>N/A</t>
  </si>
  <si>
    <t>1Min vol</t>
  </si>
  <si>
    <t>30Min vol</t>
  </si>
  <si>
    <t>60Min vol</t>
  </si>
  <si>
    <t>NASDAQ</t>
  </si>
  <si>
    <t>AMEX</t>
  </si>
  <si>
    <t>NYSE</t>
  </si>
  <si>
    <t>outstanding shares</t>
  </si>
  <si>
    <t>prev close</t>
  </si>
  <si>
    <t>market cap</t>
  </si>
  <si>
    <t>HOD time</t>
  </si>
  <si>
    <t>LOD time</t>
  </si>
  <si>
    <t>day range</t>
  </si>
  <si>
    <t>book value</t>
  </si>
  <si>
    <t>cash and cash equivalents</t>
  </si>
  <si>
    <t>stockholders equity</t>
  </si>
  <si>
    <t>company name</t>
  </si>
  <si>
    <t>Gap%</t>
  </si>
  <si>
    <t>premarket High</t>
  </si>
  <si>
    <t>premarket High time</t>
  </si>
  <si>
    <t>premarket Low</t>
  </si>
  <si>
    <t>premarket Low time</t>
  </si>
  <si>
    <t>premarket volume(#Trades)</t>
  </si>
  <si>
    <t>premarket volume(Shares)</t>
  </si>
  <si>
    <t>change from open%</t>
  </si>
  <si>
    <t>$1  &lt;=  open  &lt;=  $20</t>
  </si>
  <si>
    <t>premarket volume &gt; 10,000</t>
  </si>
  <si>
    <t xml:space="preserve">TIME FRAME: </t>
  </si>
  <si>
    <t>06-01-2019 - 06-30-2019</t>
  </si>
  <si>
    <t>FILTERS AND CRITETIAS:</t>
  </si>
  <si>
    <t>day range (High-Low)  &gt; 0.1</t>
  </si>
  <si>
    <t>gap &gt;= 20%</t>
  </si>
  <si>
    <t>Close</t>
  </si>
  <si>
    <t>Volume</t>
  </si>
  <si>
    <t>AVG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</si>
</sst>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3" fontId="0" fillId="0" borderId="0" xfId="0" applyNumberFormat="1"/>
    <xf numFmtId="42" fontId="0" fillId="0" borderId="0" xfId="0" applyNumberFormat="1"/>
    <xf numFmtId="44" fontId="0" fillId="0" borderId="0" xfId="2" applyFont="1"/>
    <xf numFmtId="165" fontId="0" fillId="0" borderId="0" xfId="1" applyNumberFormat="1" applyFont="1"/>
    <xf numFmtId="0" fontId="0" fillId="0" borderId="0" xfId="0" applyNumberFormat="1" applyAlignment="1">
      <alignment horizontal="right"/>
    </xf>
    <xf numFmtId="2" fontId="0" fillId="2" borderId="0" xfId="0" applyNumberFormat="1" applyFill="1"/>
    <xf numFmtId="0" fontId="0" fillId="2" borderId="0" xfId="0" applyFill="1"/>
    <xf numFmtId="0" fontId="2" fillId="0" borderId="1" xfId="0" applyFont="1" applyBorder="1"/>
    <xf numFmtId="165" fontId="2" fillId="0" borderId="1" xfId="1" applyNumberFormat="1" applyFont="1" applyBorder="1"/>
    <xf numFmtId="2" fontId="2" fillId="0" borderId="1" xfId="0" applyNumberFormat="1" applyFont="1" applyBorder="1"/>
    <xf numFmtId="2" fontId="2" fillId="2" borderId="1" xfId="0" applyNumberFormat="1" applyFont="1" applyFill="1" applyBorder="1"/>
    <xf numFmtId="164" fontId="2" fillId="0" borderId="1" xfId="0" applyNumberFormat="1" applyFont="1" applyBorder="1"/>
    <xf numFmtId="3" fontId="2" fillId="0" borderId="1" xfId="0" applyNumberFormat="1" applyFont="1" applyBorder="1"/>
    <xf numFmtId="44" fontId="2" fillId="0" borderId="1" xfId="2" applyFont="1" applyBorder="1"/>
    <xf numFmtId="42" fontId="2" fillId="0" borderId="1" xfId="0" applyNumberFormat="1" applyFont="1" applyBorder="1"/>
    <xf numFmtId="0" fontId="2" fillId="2" borderId="1" xfId="0" applyFont="1" applyFill="1" applyBorder="1"/>
    <xf numFmtId="3" fontId="2" fillId="0" borderId="1" xfId="0" applyNumberFormat="1" applyFont="1" applyBorder="1" applyAlignment="1">
      <alignment horizontal="center"/>
    </xf>
    <xf numFmtId="0" fontId="0" fillId="0" borderId="0" xfId="0" applyBorder="1"/>
    <xf numFmtId="0" fontId="4" fillId="0" borderId="0" xfId="0" applyFont="1" applyFill="1" applyAlignment="1">
      <alignment horizontal="center"/>
    </xf>
    <xf numFmtId="0" fontId="0" fillId="0" borderId="0" xfId="0" applyFill="1"/>
    <xf numFmtId="165" fontId="0" fillId="0" borderId="0" xfId="1" applyNumberFormat="1" applyFont="1" applyFill="1"/>
    <xf numFmtId="2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/>
    <xf numFmtId="44" fontId="0" fillId="0" borderId="0" xfId="2" applyFont="1" applyFill="1"/>
    <xf numFmtId="42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4" fillId="3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tabSelected="1" zoomScale="85" zoomScaleNormal="85" workbookViewId="0">
      <selection activeCell="A43" sqref="A43:XFD43"/>
    </sheetView>
  </sheetViews>
  <sheetFormatPr defaultColWidth="15.7109375" defaultRowHeight="15" x14ac:dyDescent="0.25"/>
  <cols>
    <col min="1" max="1" width="12.5703125" style="23" customWidth="1"/>
    <col min="2" max="2" width="12" style="23" customWidth="1"/>
    <col min="3" max="3" width="15.140625" style="23" customWidth="1"/>
    <col min="4" max="5" width="15.7109375" style="23"/>
    <col min="6" max="6" width="21.5703125" style="27" customWidth="1"/>
    <col min="7" max="7" width="15.7109375" style="23"/>
    <col min="8" max="8" width="15.7109375" style="24"/>
    <col min="9" max="9" width="15.7109375" style="25"/>
    <col min="10" max="10" width="9.28515625" style="25" customWidth="1"/>
    <col min="11" max="12" width="15.7109375" style="26"/>
    <col min="13" max="13" width="15.7109375" style="25"/>
    <col min="14" max="14" width="15.7109375" style="25" customWidth="1"/>
    <col min="15" max="15" width="15.7109375" style="23"/>
    <col min="16" max="16" width="15.7109375" style="25"/>
    <col min="17" max="17" width="24" style="25" customWidth="1"/>
    <col min="18" max="18" width="11.140625" style="25" customWidth="1"/>
    <col min="19" max="19" width="38.42578125" style="23" bestFit="1" customWidth="1"/>
    <col min="20" max="20" width="16.28515625" style="28" bestFit="1" customWidth="1"/>
    <col min="21" max="22" width="15.7109375" style="23"/>
    <col min="23" max="23" width="15.7109375" style="25"/>
    <col min="24" max="24" width="31" style="29" customWidth="1"/>
    <col min="25" max="25" width="28.7109375" style="29" customWidth="1"/>
    <col min="26" max="26" width="21.42578125" style="29" customWidth="1"/>
    <col min="27" max="27" width="10.5703125" style="23" customWidth="1"/>
    <col min="28" max="31" width="15.7109375" style="23"/>
    <col min="32" max="35" width="15.7109375" style="27"/>
    <col min="36" max="36" width="9.140625" style="23" customWidth="1"/>
    <col min="37" max="37" width="17.85546875" style="23" customWidth="1"/>
    <col min="38" max="38" width="23.140625" style="26" customWidth="1"/>
    <col min="39" max="39" width="15.7109375" style="23"/>
    <col min="40" max="40" width="22.42578125" style="26" customWidth="1"/>
    <col min="41" max="41" width="35.85546875" style="27" customWidth="1"/>
    <col min="42" max="42" width="28.5703125" style="30" customWidth="1"/>
  </cols>
  <sheetData>
    <row r="1" spans="1:42" s="11" customFormat="1" ht="15.7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6" t="s">
        <v>98</v>
      </c>
      <c r="G1" s="11" t="s">
        <v>5</v>
      </c>
      <c r="H1" s="12" t="s">
        <v>6</v>
      </c>
      <c r="I1" s="13" t="s">
        <v>108</v>
      </c>
      <c r="J1" s="14"/>
      <c r="K1" s="15" t="s">
        <v>101</v>
      </c>
      <c r="L1" s="15" t="s">
        <v>102</v>
      </c>
      <c r="M1" s="13" t="s">
        <v>7</v>
      </c>
      <c r="N1" s="13" t="s">
        <v>8</v>
      </c>
      <c r="O1" s="11" t="s">
        <v>99</v>
      </c>
      <c r="P1" s="13" t="s">
        <v>103</v>
      </c>
      <c r="Q1" s="13" t="s">
        <v>115</v>
      </c>
      <c r="R1" s="14"/>
      <c r="S1" s="11" t="s">
        <v>107</v>
      </c>
      <c r="T1" s="17" t="s">
        <v>100</v>
      </c>
      <c r="U1" s="11" t="s">
        <v>9</v>
      </c>
      <c r="V1" s="11" t="s">
        <v>10</v>
      </c>
      <c r="W1" s="13" t="s">
        <v>104</v>
      </c>
      <c r="X1" s="18" t="s">
        <v>105</v>
      </c>
      <c r="Y1" s="18" t="s">
        <v>106</v>
      </c>
      <c r="Z1" s="18" t="s">
        <v>11</v>
      </c>
      <c r="AA1" s="19"/>
      <c r="AB1" s="11" t="s">
        <v>12</v>
      </c>
      <c r="AC1" s="11" t="s">
        <v>13</v>
      </c>
      <c r="AD1" s="11" t="s">
        <v>14</v>
      </c>
      <c r="AE1" s="11" t="s">
        <v>15</v>
      </c>
      <c r="AF1" s="16" t="s">
        <v>92</v>
      </c>
      <c r="AG1" s="16" t="s">
        <v>16</v>
      </c>
      <c r="AH1" s="16" t="s">
        <v>93</v>
      </c>
      <c r="AI1" s="16" t="s">
        <v>94</v>
      </c>
      <c r="AJ1" s="19"/>
      <c r="AK1" s="11" t="s">
        <v>109</v>
      </c>
      <c r="AL1" s="15" t="s">
        <v>110</v>
      </c>
      <c r="AM1" s="11" t="s">
        <v>111</v>
      </c>
      <c r="AN1" s="15" t="s">
        <v>112</v>
      </c>
      <c r="AO1" s="16" t="s">
        <v>114</v>
      </c>
      <c r="AP1" s="20" t="s">
        <v>113</v>
      </c>
    </row>
    <row r="2" spans="1:42" x14ac:dyDescent="0.25">
      <c r="A2" s="1">
        <v>43619</v>
      </c>
      <c r="B2" t="s">
        <v>17</v>
      </c>
      <c r="C2">
        <v>3.95</v>
      </c>
      <c r="D2">
        <v>4.26</v>
      </c>
      <c r="E2">
        <v>2.6</v>
      </c>
      <c r="F2" s="4">
        <v>2591299</v>
      </c>
      <c r="G2">
        <v>2.89</v>
      </c>
      <c r="H2" s="7">
        <v>486816</v>
      </c>
      <c r="I2" s="2">
        <v>22.8233830846</v>
      </c>
      <c r="J2" s="9"/>
      <c r="K2" s="3">
        <v>43619.4</v>
      </c>
      <c r="L2" s="3">
        <v>43619.468055555553</v>
      </c>
      <c r="M2" s="2">
        <v>7.8481012658199996</v>
      </c>
      <c r="N2" s="2">
        <v>3.95</v>
      </c>
      <c r="O2">
        <v>3.2160000000000002</v>
      </c>
      <c r="P2" s="2">
        <v>0.63846153846200004</v>
      </c>
      <c r="Q2" s="2">
        <v>-26.835443038000001</v>
      </c>
      <c r="R2" s="9"/>
      <c r="S2" t="s">
        <v>18</v>
      </c>
      <c r="T2" s="6">
        <v>7488854</v>
      </c>
      <c r="U2" t="s">
        <v>95</v>
      </c>
      <c r="V2">
        <v>370</v>
      </c>
      <c r="W2" s="2">
        <v>20.955300000000001</v>
      </c>
      <c r="X2" s="5">
        <v>21026103</v>
      </c>
      <c r="Y2" s="5">
        <v>54301321</v>
      </c>
      <c r="Z2" s="5">
        <v>1406898.24</v>
      </c>
      <c r="AA2" s="10"/>
      <c r="AB2">
        <v>2.75</v>
      </c>
      <c r="AC2">
        <v>2.65</v>
      </c>
      <c r="AD2">
        <v>2.63</v>
      </c>
      <c r="AE2">
        <v>2.31</v>
      </c>
      <c r="AF2" s="4">
        <v>8670</v>
      </c>
      <c r="AG2" s="4">
        <v>51402</v>
      </c>
      <c r="AH2" s="4">
        <v>366199</v>
      </c>
      <c r="AI2" s="4">
        <v>403856</v>
      </c>
      <c r="AJ2" s="10"/>
      <c r="AK2">
        <v>4.2</v>
      </c>
      <c r="AL2" s="3">
        <v>43619.37777777778</v>
      </c>
      <c r="AM2">
        <v>3.46</v>
      </c>
      <c r="AN2" s="3">
        <v>43619.375</v>
      </c>
      <c r="AO2" s="4">
        <v>91486</v>
      </c>
      <c r="AP2" s="8">
        <v>336</v>
      </c>
    </row>
    <row r="3" spans="1:42" x14ac:dyDescent="0.25">
      <c r="A3" s="1">
        <v>43619</v>
      </c>
      <c r="B3" t="s">
        <v>21</v>
      </c>
      <c r="C3">
        <v>2.93</v>
      </c>
      <c r="D3">
        <v>2.95</v>
      </c>
      <c r="E3">
        <v>2.5299999999999998</v>
      </c>
      <c r="F3" s="4">
        <v>22099630</v>
      </c>
      <c r="G3">
        <v>2.5950000000000002</v>
      </c>
      <c r="H3" s="7">
        <v>5042798</v>
      </c>
      <c r="I3" s="2">
        <v>22.594142259400002</v>
      </c>
      <c r="J3" s="9"/>
      <c r="K3" s="3">
        <v>43619.395833333343</v>
      </c>
      <c r="L3" s="3">
        <v>43619.530555555553</v>
      </c>
      <c r="M3" s="2">
        <v>0.68259385665500005</v>
      </c>
      <c r="N3" s="2">
        <v>2.93</v>
      </c>
      <c r="O3">
        <v>2.39</v>
      </c>
      <c r="P3" s="2">
        <v>0.16600790513800001</v>
      </c>
      <c r="Q3" s="2">
        <v>-11.433447099</v>
      </c>
      <c r="R3" s="9"/>
      <c r="S3" t="s">
        <v>22</v>
      </c>
      <c r="T3" s="6">
        <v>57017045</v>
      </c>
      <c r="U3" t="s">
        <v>95</v>
      </c>
      <c r="V3">
        <v>56</v>
      </c>
      <c r="W3" s="2">
        <v>-1.2708999999999999</v>
      </c>
      <c r="X3" s="5">
        <v>155468</v>
      </c>
      <c r="Y3" s="5">
        <v>-23046967</v>
      </c>
      <c r="Z3" s="5">
        <v>13086060.810000001</v>
      </c>
      <c r="AA3" s="10"/>
      <c r="AB3">
        <v>2.38</v>
      </c>
      <c r="AC3">
        <v>2.39</v>
      </c>
      <c r="AD3">
        <v>2.36</v>
      </c>
      <c r="AE3">
        <v>2.1</v>
      </c>
      <c r="AF3" s="4">
        <v>198098</v>
      </c>
      <c r="AG3" s="4">
        <v>771647</v>
      </c>
      <c r="AH3" s="4">
        <v>2207064</v>
      </c>
      <c r="AI3" s="4">
        <v>3028578</v>
      </c>
      <c r="AJ3" s="10"/>
      <c r="AK3">
        <v>3.1</v>
      </c>
      <c r="AL3" s="3">
        <v>43619.350694444453</v>
      </c>
      <c r="AM3">
        <v>2.27</v>
      </c>
      <c r="AN3" s="3">
        <v>43619.293749999997</v>
      </c>
      <c r="AO3" s="4">
        <v>1006802</v>
      </c>
      <c r="AP3" s="8">
        <v>2213</v>
      </c>
    </row>
    <row r="4" spans="1:42" x14ac:dyDescent="0.25">
      <c r="A4" s="1">
        <v>43619</v>
      </c>
      <c r="B4" t="s">
        <v>19</v>
      </c>
      <c r="C4">
        <v>11</v>
      </c>
      <c r="D4">
        <v>11.28</v>
      </c>
      <c r="E4">
        <v>6.57</v>
      </c>
      <c r="F4" s="4">
        <v>14050092</v>
      </c>
      <c r="G4">
        <v>6.57</v>
      </c>
      <c r="H4" s="7">
        <v>14561529</v>
      </c>
      <c r="I4" s="2">
        <v>98.162493244499998</v>
      </c>
      <c r="J4" s="9"/>
      <c r="K4" s="3">
        <v>43619.397916666669</v>
      </c>
      <c r="L4" s="3">
        <v>43619.665972222218</v>
      </c>
      <c r="M4" s="2">
        <v>2.5454545454500002</v>
      </c>
      <c r="N4" s="2">
        <v>10.85</v>
      </c>
      <c r="O4">
        <v>5.5510000000000002</v>
      </c>
      <c r="P4" s="2">
        <v>0.71689497716899997</v>
      </c>
      <c r="Q4" s="2">
        <v>-40.272727272700003</v>
      </c>
      <c r="R4" s="9"/>
      <c r="S4" t="s">
        <v>20</v>
      </c>
      <c r="T4" s="6">
        <v>94276117</v>
      </c>
      <c r="U4" t="s">
        <v>95</v>
      </c>
      <c r="V4">
        <v>61</v>
      </c>
      <c r="W4" s="2">
        <v>0.39389999999999997</v>
      </c>
      <c r="X4" s="5">
        <v>29038000</v>
      </c>
      <c r="Y4" s="5">
        <v>6235000</v>
      </c>
      <c r="Z4" s="5">
        <v>95669245.530000001</v>
      </c>
      <c r="AA4" s="10"/>
      <c r="AB4">
        <v>6.12</v>
      </c>
      <c r="AC4">
        <v>5.87</v>
      </c>
      <c r="AD4">
        <v>5.71</v>
      </c>
      <c r="AE4">
        <v>6.75</v>
      </c>
      <c r="AF4" s="4">
        <v>740915</v>
      </c>
      <c r="AG4" s="4">
        <v>2117918</v>
      </c>
      <c r="AH4" s="4">
        <v>5650618</v>
      </c>
      <c r="AI4" s="4">
        <v>7948334</v>
      </c>
      <c r="AJ4" s="10"/>
      <c r="AK4">
        <v>12.22</v>
      </c>
      <c r="AL4" s="3">
        <v>43619.366666666669</v>
      </c>
      <c r="AM4">
        <v>5.91</v>
      </c>
      <c r="AN4" s="3">
        <v>43619.166666666657</v>
      </c>
      <c r="AO4" s="4">
        <v>2800914</v>
      </c>
      <c r="AP4" s="8">
        <v>14552</v>
      </c>
    </row>
    <row r="5" spans="1:42" x14ac:dyDescent="0.25">
      <c r="A5" s="1">
        <v>43620</v>
      </c>
      <c r="B5" t="s">
        <v>23</v>
      </c>
      <c r="C5">
        <v>2.9</v>
      </c>
      <c r="D5">
        <v>2.91</v>
      </c>
      <c r="E5">
        <v>1.8</v>
      </c>
      <c r="F5" s="4">
        <v>3443500</v>
      </c>
      <c r="G5">
        <v>1.877</v>
      </c>
      <c r="H5" s="7">
        <v>624260</v>
      </c>
      <c r="I5" s="2">
        <v>21.491411813999999</v>
      </c>
      <c r="J5" s="9"/>
      <c r="K5" s="3">
        <v>43620.395833333343</v>
      </c>
      <c r="L5" s="3">
        <v>43620.587500000001</v>
      </c>
      <c r="M5" s="2">
        <v>0.34482758620699999</v>
      </c>
      <c r="N5" s="2">
        <v>2.9</v>
      </c>
      <c r="O5">
        <v>2.387</v>
      </c>
      <c r="P5" s="2">
        <v>0.61666666666699999</v>
      </c>
      <c r="Q5" s="2">
        <v>-35.275862068999999</v>
      </c>
      <c r="R5" s="9"/>
      <c r="S5" t="s">
        <v>24</v>
      </c>
      <c r="T5" s="6">
        <v>6404910</v>
      </c>
      <c r="U5" t="s">
        <v>95</v>
      </c>
      <c r="V5">
        <v>380</v>
      </c>
      <c r="W5" s="2">
        <v>2.7565</v>
      </c>
      <c r="X5" s="5">
        <v>278993</v>
      </c>
      <c r="Y5" s="5">
        <v>12686275</v>
      </c>
      <c r="Z5" s="5">
        <v>1171736.02</v>
      </c>
      <c r="AA5" s="10"/>
      <c r="AB5">
        <v>1.9</v>
      </c>
      <c r="AC5">
        <v>1.75</v>
      </c>
      <c r="AD5">
        <v>1.89</v>
      </c>
      <c r="AE5">
        <v>1.84</v>
      </c>
      <c r="AF5" s="4">
        <v>28407</v>
      </c>
      <c r="AG5" s="4">
        <v>86641</v>
      </c>
      <c r="AH5" s="4">
        <v>213655</v>
      </c>
      <c r="AI5" s="4">
        <v>300557</v>
      </c>
      <c r="AJ5" s="10"/>
      <c r="AK5">
        <v>4.26</v>
      </c>
      <c r="AL5" s="3">
        <v>43620.357638888891</v>
      </c>
      <c r="AM5">
        <v>2.4500000000000002</v>
      </c>
      <c r="AN5" s="3">
        <v>43620.354861111111</v>
      </c>
      <c r="AO5" s="4">
        <v>338178</v>
      </c>
      <c r="AP5" s="8">
        <v>1317</v>
      </c>
    </row>
    <row r="6" spans="1:42" x14ac:dyDescent="0.25">
      <c r="A6" s="1">
        <v>43621</v>
      </c>
      <c r="B6" t="s">
        <v>25</v>
      </c>
      <c r="C6">
        <v>7.93</v>
      </c>
      <c r="D6">
        <v>10.08</v>
      </c>
      <c r="E6">
        <v>6.76</v>
      </c>
      <c r="F6" s="4">
        <v>4517566</v>
      </c>
      <c r="G6">
        <v>7.36</v>
      </c>
      <c r="H6" s="7">
        <v>25159036</v>
      </c>
      <c r="I6" s="2">
        <v>139.215686275</v>
      </c>
      <c r="J6" s="9"/>
      <c r="K6" s="3">
        <v>43621.433333333327</v>
      </c>
      <c r="L6" s="3">
        <v>43621.500694444447</v>
      </c>
      <c r="M6" s="2">
        <v>27.1122320303</v>
      </c>
      <c r="N6" s="2">
        <v>7.93</v>
      </c>
      <c r="O6">
        <v>3.3149999999999999</v>
      </c>
      <c r="P6" s="2">
        <v>0.49112426035500001</v>
      </c>
      <c r="Q6" s="2">
        <v>-7.1878940731399998</v>
      </c>
      <c r="R6" s="9"/>
      <c r="S6" t="s">
        <v>26</v>
      </c>
      <c r="T6" s="6">
        <v>33429988</v>
      </c>
      <c r="U6" t="s">
        <v>95</v>
      </c>
      <c r="V6">
        <v>58</v>
      </c>
      <c r="W6" s="2">
        <v>0.45490000000000003</v>
      </c>
      <c r="X6" s="5">
        <v>8862000</v>
      </c>
      <c r="Y6" s="5">
        <v>2055000</v>
      </c>
      <c r="Z6" s="5">
        <v>185170504.96000001</v>
      </c>
      <c r="AA6" s="10"/>
      <c r="AB6">
        <v>7.01</v>
      </c>
      <c r="AC6">
        <v>5.29</v>
      </c>
      <c r="AD6">
        <v>5.35</v>
      </c>
      <c r="AE6">
        <v>6.82</v>
      </c>
      <c r="AF6" s="4">
        <v>698252</v>
      </c>
      <c r="AG6" s="4">
        <v>1752597</v>
      </c>
      <c r="AH6" s="4">
        <v>7549299</v>
      </c>
      <c r="AI6" s="4">
        <v>11624730</v>
      </c>
      <c r="AJ6" s="10"/>
      <c r="AK6">
        <v>11.39</v>
      </c>
      <c r="AL6" s="3">
        <v>43621.378472222219</v>
      </c>
      <c r="AM6">
        <v>7.27</v>
      </c>
      <c r="AN6" s="3">
        <v>43621.166666666657</v>
      </c>
      <c r="AO6" s="4">
        <v>4178723</v>
      </c>
      <c r="AP6" s="8">
        <v>21403</v>
      </c>
    </row>
    <row r="7" spans="1:42" x14ac:dyDescent="0.25">
      <c r="A7" s="1">
        <v>43621</v>
      </c>
      <c r="B7" t="s">
        <v>27</v>
      </c>
      <c r="C7">
        <v>1.05</v>
      </c>
      <c r="D7">
        <v>1.08</v>
      </c>
      <c r="E7">
        <v>0.72299999999999998</v>
      </c>
      <c r="F7" s="4">
        <v>74688283</v>
      </c>
      <c r="G7">
        <v>0.78</v>
      </c>
      <c r="H7" s="7">
        <v>14216020</v>
      </c>
      <c r="I7" s="2">
        <v>25</v>
      </c>
      <c r="J7" s="9"/>
      <c r="K7" s="3">
        <v>43621.395833333343</v>
      </c>
      <c r="L7" s="3">
        <v>43621.570833333331</v>
      </c>
      <c r="M7" s="2">
        <v>2.8571428571399999</v>
      </c>
      <c r="N7" s="2">
        <v>1.05</v>
      </c>
      <c r="O7">
        <v>0.84</v>
      </c>
      <c r="P7" s="2">
        <v>0.49377593361</v>
      </c>
      <c r="Q7" s="2">
        <v>-25.714285714300001</v>
      </c>
      <c r="R7" s="9"/>
      <c r="S7" t="s">
        <v>28</v>
      </c>
      <c r="T7" s="6">
        <v>58264329</v>
      </c>
      <c r="U7" t="s">
        <v>95</v>
      </c>
      <c r="V7">
        <v>79</v>
      </c>
      <c r="W7" s="2">
        <v>1.1192</v>
      </c>
      <c r="X7" s="5">
        <v>90908000</v>
      </c>
      <c r="Y7" s="5">
        <v>83591000</v>
      </c>
      <c r="Z7" s="5">
        <v>11088495.6</v>
      </c>
      <c r="AA7" s="10"/>
      <c r="AB7">
        <v>0.74</v>
      </c>
      <c r="AC7">
        <v>0.7</v>
      </c>
      <c r="AD7">
        <v>0.745</v>
      </c>
      <c r="AE7">
        <v>0.68600000000000005</v>
      </c>
      <c r="AF7" s="4">
        <v>479255</v>
      </c>
      <c r="AG7" s="4">
        <v>1542984</v>
      </c>
      <c r="AH7" s="4">
        <v>5113339</v>
      </c>
      <c r="AI7" s="4">
        <v>8492055</v>
      </c>
      <c r="AJ7" s="10"/>
      <c r="AK7">
        <v>1.18</v>
      </c>
      <c r="AL7" s="3">
        <v>43621.269444444442</v>
      </c>
      <c r="AM7">
        <v>0.98</v>
      </c>
      <c r="AN7" s="3">
        <v>43621.279861111107</v>
      </c>
      <c r="AO7" s="4">
        <v>6409926</v>
      </c>
      <c r="AP7" s="8">
        <v>4580</v>
      </c>
    </row>
    <row r="8" spans="1:42" x14ac:dyDescent="0.25">
      <c r="A8" s="1">
        <v>43622</v>
      </c>
      <c r="B8" t="s">
        <v>29</v>
      </c>
      <c r="C8">
        <v>12.85</v>
      </c>
      <c r="D8">
        <v>15.75</v>
      </c>
      <c r="E8">
        <v>7.01</v>
      </c>
      <c r="F8" s="4">
        <v>590495</v>
      </c>
      <c r="G8">
        <v>7.22</v>
      </c>
      <c r="H8" s="7">
        <v>6409380</v>
      </c>
      <c r="I8" s="2">
        <v>155.46719681900001</v>
      </c>
      <c r="J8" s="9"/>
      <c r="K8" s="3">
        <v>43622.409722222219</v>
      </c>
      <c r="L8" s="3">
        <v>43622.663194444453</v>
      </c>
      <c r="M8" s="2">
        <v>22.568093385200001</v>
      </c>
      <c r="N8" s="2">
        <v>12.64</v>
      </c>
      <c r="O8">
        <v>5.03</v>
      </c>
      <c r="P8" s="2">
        <v>1.24679029957</v>
      </c>
      <c r="Q8" s="2">
        <v>-43.813229571999997</v>
      </c>
      <c r="R8" s="9"/>
      <c r="S8" t="s">
        <v>30</v>
      </c>
      <c r="T8" s="6">
        <v>4180704</v>
      </c>
      <c r="U8" t="s">
        <v>95</v>
      </c>
      <c r="V8">
        <v>14</v>
      </c>
      <c r="W8" s="2">
        <v>-1.895</v>
      </c>
      <c r="X8" s="5">
        <v>1682606</v>
      </c>
      <c r="Y8" s="5">
        <v>645459</v>
      </c>
      <c r="Z8" s="5">
        <v>46275723.600000001</v>
      </c>
      <c r="AA8" s="10"/>
      <c r="AB8">
        <v>6.86</v>
      </c>
      <c r="AC8">
        <v>7.98</v>
      </c>
      <c r="AD8">
        <v>7.91</v>
      </c>
      <c r="AE8">
        <v>7.1</v>
      </c>
      <c r="AF8" s="4">
        <v>342631</v>
      </c>
      <c r="AG8" s="4">
        <v>1154166</v>
      </c>
      <c r="AH8" s="4">
        <v>2771010</v>
      </c>
      <c r="AI8" s="4">
        <v>3504820</v>
      </c>
      <c r="AJ8" s="10"/>
      <c r="AK8">
        <v>12.85</v>
      </c>
      <c r="AL8" s="3">
        <v>43622.395138888889</v>
      </c>
      <c r="AM8">
        <v>4.9800000000000004</v>
      </c>
      <c r="AN8" s="3">
        <v>43622.326388888891</v>
      </c>
      <c r="AO8" s="4">
        <v>855876</v>
      </c>
      <c r="AP8" s="8">
        <v>6485</v>
      </c>
    </row>
    <row r="9" spans="1:42" x14ac:dyDescent="0.25">
      <c r="A9" s="1">
        <v>43623</v>
      </c>
      <c r="B9" t="s">
        <v>31</v>
      </c>
      <c r="C9">
        <v>1.25</v>
      </c>
      <c r="D9">
        <v>1.38</v>
      </c>
      <c r="E9">
        <v>1.08</v>
      </c>
      <c r="F9" s="4">
        <v>43743171</v>
      </c>
      <c r="G9">
        <v>1.1399999999999999</v>
      </c>
      <c r="H9" s="7">
        <v>1078784</v>
      </c>
      <c r="I9" s="2">
        <v>21.359223301</v>
      </c>
      <c r="J9" s="9"/>
      <c r="K9" s="3">
        <v>43623.399305555547</v>
      </c>
      <c r="L9" s="3">
        <v>43623.536111111112</v>
      </c>
      <c r="M9" s="2">
        <v>10.4</v>
      </c>
      <c r="N9" s="2">
        <v>1.25</v>
      </c>
      <c r="O9">
        <v>1.03</v>
      </c>
      <c r="P9" s="2">
        <v>0.277777777778</v>
      </c>
      <c r="Q9" s="2">
        <v>-8.8000000000000007</v>
      </c>
      <c r="R9" s="9"/>
      <c r="S9" t="s">
        <v>32</v>
      </c>
      <c r="T9" s="6">
        <v>49429783</v>
      </c>
      <c r="U9" t="s">
        <v>95</v>
      </c>
      <c r="V9">
        <v>13</v>
      </c>
      <c r="W9" s="2">
        <v>0.56389999999999996</v>
      </c>
      <c r="X9" s="5">
        <v>11560000</v>
      </c>
      <c r="Y9" s="5">
        <v>24665000</v>
      </c>
      <c r="Z9" s="5">
        <v>1229813.76</v>
      </c>
      <c r="AA9" s="10"/>
      <c r="AB9">
        <v>1.1599999999999999</v>
      </c>
      <c r="AC9">
        <v>1.256</v>
      </c>
      <c r="AD9">
        <v>1.32</v>
      </c>
      <c r="AE9">
        <v>1.31</v>
      </c>
      <c r="AF9" s="4">
        <v>39785</v>
      </c>
      <c r="AG9" s="4">
        <v>118433</v>
      </c>
      <c r="AH9" s="4">
        <v>423234</v>
      </c>
      <c r="AI9" s="4">
        <v>510900</v>
      </c>
      <c r="AJ9" s="10"/>
      <c r="AK9">
        <v>1.25</v>
      </c>
      <c r="AL9" s="3">
        <v>43623.393055555563</v>
      </c>
      <c r="AM9">
        <v>1.1000000000000001</v>
      </c>
      <c r="AN9" s="3">
        <v>43623.375</v>
      </c>
      <c r="AO9" s="4">
        <v>13865</v>
      </c>
      <c r="AP9" s="8">
        <v>52</v>
      </c>
    </row>
    <row r="10" spans="1:42" x14ac:dyDescent="0.25">
      <c r="A10" s="1">
        <v>43626</v>
      </c>
      <c r="B10" t="s">
        <v>35</v>
      </c>
      <c r="C10">
        <v>10.79</v>
      </c>
      <c r="D10">
        <v>22.82</v>
      </c>
      <c r="E10">
        <v>9.75</v>
      </c>
      <c r="F10" s="4">
        <v>37361562</v>
      </c>
      <c r="G10">
        <v>13.79</v>
      </c>
      <c r="H10" s="7">
        <v>23160242</v>
      </c>
      <c r="I10" s="2">
        <v>148.04597701099999</v>
      </c>
      <c r="J10" s="9"/>
      <c r="K10" s="3">
        <v>43626.434027777781</v>
      </c>
      <c r="L10" s="3">
        <v>43626.397222222222</v>
      </c>
      <c r="M10" s="2">
        <v>111.492122335</v>
      </c>
      <c r="N10" s="2">
        <v>10.79</v>
      </c>
      <c r="O10">
        <v>4.3499999999999996</v>
      </c>
      <c r="P10" s="2">
        <v>1.3405128205100001</v>
      </c>
      <c r="Q10" s="2">
        <v>27.8035217794</v>
      </c>
      <c r="R10" s="9"/>
      <c r="S10" t="s">
        <v>36</v>
      </c>
      <c r="T10" s="6">
        <v>515215939</v>
      </c>
      <c r="U10" t="s">
        <v>95</v>
      </c>
      <c r="V10">
        <v>13</v>
      </c>
      <c r="W10" s="2">
        <v>1.3096000000000001</v>
      </c>
      <c r="X10" s="5">
        <v>51206000</v>
      </c>
      <c r="Y10" s="5">
        <v>48930000</v>
      </c>
      <c r="Z10" s="5">
        <v>319379737.18000001</v>
      </c>
      <c r="AA10" s="10"/>
      <c r="AB10">
        <v>15.01</v>
      </c>
      <c r="AC10">
        <v>12.05</v>
      </c>
      <c r="AD10">
        <v>11.57</v>
      </c>
      <c r="AE10">
        <v>11.755000000000001</v>
      </c>
      <c r="AF10" s="4">
        <v>289518</v>
      </c>
      <c r="AG10" s="4">
        <v>809664</v>
      </c>
      <c r="AH10" s="4">
        <v>5539611</v>
      </c>
      <c r="AI10" s="4">
        <v>9700791</v>
      </c>
      <c r="AJ10" s="10"/>
      <c r="AK10">
        <v>12.9</v>
      </c>
      <c r="AL10" s="3">
        <v>43626.32916666667</v>
      </c>
      <c r="AM10">
        <v>6.22</v>
      </c>
      <c r="AN10" s="3">
        <v>43626.247916666667</v>
      </c>
      <c r="AO10" s="4">
        <v>1298353</v>
      </c>
      <c r="AP10" s="8">
        <v>7925</v>
      </c>
    </row>
    <row r="11" spans="1:42" x14ac:dyDescent="0.25">
      <c r="A11" s="1">
        <v>43626</v>
      </c>
      <c r="B11" t="s">
        <v>33</v>
      </c>
      <c r="C11">
        <v>1.1000000000000001</v>
      </c>
      <c r="D11">
        <v>3.6</v>
      </c>
      <c r="E11">
        <v>0.88600000000000001</v>
      </c>
      <c r="F11" s="4">
        <v>18992116</v>
      </c>
      <c r="G11">
        <v>3.085</v>
      </c>
      <c r="H11" s="7">
        <v>42827778</v>
      </c>
      <c r="I11" s="2">
        <v>245.91194968600001</v>
      </c>
      <c r="J11" s="9"/>
      <c r="K11" s="3">
        <v>43626.614583333343</v>
      </c>
      <c r="L11" s="3">
        <v>43626.422222222223</v>
      </c>
      <c r="M11" s="2">
        <v>227.27272727299999</v>
      </c>
      <c r="N11" s="2">
        <v>1.1000000000000001</v>
      </c>
      <c r="O11">
        <v>0.318</v>
      </c>
      <c r="P11" s="2">
        <v>3.0632054176099999</v>
      </c>
      <c r="Q11" s="2">
        <v>180.45454545499999</v>
      </c>
      <c r="R11" s="9"/>
      <c r="S11" t="s">
        <v>34</v>
      </c>
      <c r="T11" s="6">
        <v>58875559</v>
      </c>
      <c r="U11" t="s">
        <v>96</v>
      </c>
      <c r="V11">
        <v>33</v>
      </c>
      <c r="W11" s="2">
        <v>5.9400000000000001E-2</v>
      </c>
      <c r="X11" s="5">
        <v>2932000</v>
      </c>
      <c r="Y11" s="5">
        <v>1129000</v>
      </c>
      <c r="Z11" s="5">
        <v>132123695.13</v>
      </c>
      <c r="AA11" s="10"/>
      <c r="AB11">
        <v>4.04</v>
      </c>
      <c r="AC11">
        <v>2.16</v>
      </c>
      <c r="AD11">
        <v>1.97</v>
      </c>
      <c r="AE11">
        <v>2.06</v>
      </c>
      <c r="AF11" s="4">
        <v>784239</v>
      </c>
      <c r="AG11" s="4">
        <v>3164902</v>
      </c>
      <c r="AH11" s="4">
        <v>9286747</v>
      </c>
      <c r="AI11" s="4">
        <v>14068045</v>
      </c>
      <c r="AJ11" s="10"/>
      <c r="AK11">
        <v>1.32</v>
      </c>
      <c r="AL11" s="3">
        <v>43626.313194444447</v>
      </c>
      <c r="AM11">
        <v>0.34</v>
      </c>
      <c r="AN11" s="3">
        <v>43626.284722222219</v>
      </c>
      <c r="AO11" s="4">
        <v>4346375</v>
      </c>
      <c r="AP11" s="8">
        <v>6982</v>
      </c>
    </row>
    <row r="12" spans="1:42" x14ac:dyDescent="0.25">
      <c r="A12" s="1">
        <v>43627</v>
      </c>
      <c r="B12" t="s">
        <v>37</v>
      </c>
      <c r="C12">
        <v>12.5</v>
      </c>
      <c r="D12">
        <v>17</v>
      </c>
      <c r="E12">
        <v>9.6</v>
      </c>
      <c r="F12" s="4">
        <v>1523391</v>
      </c>
      <c r="G12">
        <v>9.82</v>
      </c>
      <c r="H12" s="7">
        <v>7419013</v>
      </c>
      <c r="I12" s="2">
        <v>67.560321715800001</v>
      </c>
      <c r="J12" s="9"/>
      <c r="K12" s="3">
        <v>43627.405555555553</v>
      </c>
      <c r="L12" s="3">
        <v>43627.616666666669</v>
      </c>
      <c r="M12" s="2">
        <v>36</v>
      </c>
      <c r="N12" s="2">
        <v>12.5</v>
      </c>
      <c r="O12">
        <v>7.46</v>
      </c>
      <c r="P12" s="2">
        <v>0.77083333333299997</v>
      </c>
      <c r="Q12" s="2">
        <v>-21.44</v>
      </c>
      <c r="R12" s="9"/>
      <c r="S12" t="s">
        <v>38</v>
      </c>
      <c r="T12" s="6">
        <v>15447174</v>
      </c>
      <c r="U12" t="s">
        <v>95</v>
      </c>
      <c r="V12">
        <v>40</v>
      </c>
      <c r="W12" s="2">
        <v>4.4610000000000003</v>
      </c>
      <c r="X12" s="5">
        <v>2571778</v>
      </c>
      <c r="Y12" s="5">
        <v>6795878</v>
      </c>
      <c r="Z12" s="5">
        <v>72854707.659999996</v>
      </c>
      <c r="AA12" s="10"/>
      <c r="AB12">
        <v>9.8000000000000007</v>
      </c>
      <c r="AC12">
        <v>7.79</v>
      </c>
      <c r="AD12">
        <v>7.36</v>
      </c>
      <c r="AE12">
        <v>6.92</v>
      </c>
      <c r="AF12" s="4">
        <v>270684</v>
      </c>
      <c r="AG12" s="4">
        <v>1039026</v>
      </c>
      <c r="AH12" s="4">
        <v>3384893</v>
      </c>
      <c r="AI12" s="4">
        <v>4452898</v>
      </c>
      <c r="AJ12" s="10"/>
      <c r="AK12">
        <v>12.97</v>
      </c>
      <c r="AL12" s="3">
        <v>43627.394444444442</v>
      </c>
      <c r="AM12">
        <v>7.35</v>
      </c>
      <c r="AN12" s="3">
        <v>43627.256249999999</v>
      </c>
      <c r="AO12" s="4">
        <v>594150</v>
      </c>
      <c r="AP12" s="8">
        <v>4634</v>
      </c>
    </row>
    <row r="13" spans="1:42" x14ac:dyDescent="0.25">
      <c r="A13" s="1">
        <v>43627</v>
      </c>
      <c r="B13" t="s">
        <v>33</v>
      </c>
      <c r="C13">
        <v>4.04</v>
      </c>
      <c r="D13">
        <v>4.04</v>
      </c>
      <c r="E13">
        <v>2</v>
      </c>
      <c r="F13" s="4">
        <v>18992116</v>
      </c>
      <c r="G13">
        <v>2.16</v>
      </c>
      <c r="H13" s="7">
        <v>25469978</v>
      </c>
      <c r="I13" s="2">
        <v>30.956239870299999</v>
      </c>
      <c r="J13" s="9"/>
      <c r="K13" s="3">
        <v>43627.395833333343</v>
      </c>
      <c r="L13" s="3">
        <v>43627.552777777782</v>
      </c>
      <c r="M13" s="2">
        <v>0</v>
      </c>
      <c r="N13" s="2">
        <v>4.04</v>
      </c>
      <c r="O13">
        <v>3.085</v>
      </c>
      <c r="P13" s="2">
        <v>1.02</v>
      </c>
      <c r="Q13" s="2">
        <v>-46.534653465300003</v>
      </c>
      <c r="R13" s="9"/>
      <c r="S13" t="s">
        <v>34</v>
      </c>
      <c r="T13" s="6">
        <v>40073364</v>
      </c>
      <c r="U13" t="s">
        <v>96</v>
      </c>
      <c r="V13">
        <v>33</v>
      </c>
      <c r="W13" s="2">
        <v>5.9400000000000001E-2</v>
      </c>
      <c r="X13" s="5">
        <v>2932000</v>
      </c>
      <c r="Y13" s="5">
        <v>1129000</v>
      </c>
      <c r="Z13" s="5">
        <v>55015152.479999997</v>
      </c>
      <c r="AA13" s="10"/>
      <c r="AB13">
        <v>1.97</v>
      </c>
      <c r="AC13">
        <v>2.06</v>
      </c>
      <c r="AD13">
        <v>1.87</v>
      </c>
      <c r="AE13">
        <v>2.0699999999999998</v>
      </c>
      <c r="AF13" s="4">
        <v>1318147</v>
      </c>
      <c r="AG13" s="4">
        <v>3646393</v>
      </c>
      <c r="AH13" s="4">
        <v>10278569</v>
      </c>
      <c r="AI13" s="4">
        <v>15040797</v>
      </c>
      <c r="AJ13" s="10"/>
      <c r="AK13">
        <v>4.78</v>
      </c>
      <c r="AL13" s="3">
        <v>43627.356944444437</v>
      </c>
      <c r="AM13">
        <v>3.19</v>
      </c>
      <c r="AN13" s="3">
        <v>43627.311805555553</v>
      </c>
      <c r="AO13" s="4">
        <v>4426118</v>
      </c>
      <c r="AP13" s="8">
        <v>14133</v>
      </c>
    </row>
    <row r="14" spans="1:42" x14ac:dyDescent="0.25">
      <c r="A14" s="1">
        <v>43628</v>
      </c>
      <c r="B14" t="s">
        <v>41</v>
      </c>
      <c r="C14">
        <v>7.8</v>
      </c>
      <c r="D14">
        <v>8.8000000000000007</v>
      </c>
      <c r="E14">
        <v>7.1139999999999999</v>
      </c>
      <c r="F14" s="4">
        <v>31729414</v>
      </c>
      <c r="G14">
        <v>7.85</v>
      </c>
      <c r="H14" s="7">
        <v>2375348</v>
      </c>
      <c r="I14" s="2">
        <v>24.203821656100001</v>
      </c>
      <c r="J14" s="9"/>
      <c r="K14" s="3">
        <v>43628.399305555547</v>
      </c>
      <c r="L14" s="3">
        <v>43628.397916666669</v>
      </c>
      <c r="M14" s="2">
        <v>12.820512820499999</v>
      </c>
      <c r="N14" s="2">
        <v>7.8</v>
      </c>
      <c r="O14">
        <v>6.28</v>
      </c>
      <c r="P14" s="2">
        <v>0.23699746977799999</v>
      </c>
      <c r="Q14" s="2">
        <v>0.64102564102600001</v>
      </c>
      <c r="R14" s="9"/>
      <c r="S14" t="s">
        <v>42</v>
      </c>
      <c r="T14" s="6">
        <v>249075899</v>
      </c>
      <c r="U14" t="s">
        <v>95</v>
      </c>
      <c r="V14">
        <v>74</v>
      </c>
      <c r="W14" s="2">
        <v>3.5365000000000002</v>
      </c>
      <c r="X14" s="5">
        <v>15744000</v>
      </c>
      <c r="Y14" s="5">
        <v>112210000</v>
      </c>
      <c r="Z14" s="5">
        <v>18646481.800000001</v>
      </c>
      <c r="AA14" s="10"/>
      <c r="AB14">
        <v>7.92</v>
      </c>
      <c r="AC14">
        <v>7.75</v>
      </c>
      <c r="AD14">
        <v>7.71</v>
      </c>
      <c r="AE14">
        <v>7.75</v>
      </c>
      <c r="AF14" s="4">
        <v>11204</v>
      </c>
      <c r="AG14" s="4">
        <v>229505</v>
      </c>
      <c r="AH14" s="4">
        <v>921340</v>
      </c>
      <c r="AI14" s="4">
        <v>1142046</v>
      </c>
      <c r="AJ14" s="10"/>
      <c r="AK14">
        <v>8.8699999999999992</v>
      </c>
      <c r="AL14" s="3">
        <v>43628.320833333331</v>
      </c>
      <c r="AM14">
        <v>6.6</v>
      </c>
      <c r="AN14" s="3">
        <v>43628.271527777782</v>
      </c>
      <c r="AO14" s="4">
        <v>87525</v>
      </c>
      <c r="AP14" s="8">
        <v>290</v>
      </c>
    </row>
    <row r="15" spans="1:42" x14ac:dyDescent="0.25">
      <c r="A15" s="1">
        <v>43628</v>
      </c>
      <c r="B15" t="s">
        <v>39</v>
      </c>
      <c r="C15">
        <v>3.9</v>
      </c>
      <c r="D15">
        <v>4</v>
      </c>
      <c r="E15">
        <v>2.85</v>
      </c>
      <c r="F15" s="4">
        <v>950642</v>
      </c>
      <c r="G15">
        <v>2.89</v>
      </c>
      <c r="H15" s="7">
        <v>9100599</v>
      </c>
      <c r="I15" s="2">
        <v>35.416666666700003</v>
      </c>
      <c r="J15" s="9"/>
      <c r="K15" s="3">
        <v>43628.395833333343</v>
      </c>
      <c r="L15" s="3">
        <v>43628.575694444437</v>
      </c>
      <c r="M15" s="2">
        <v>2.5641025641000001</v>
      </c>
      <c r="N15" s="2">
        <v>3.9</v>
      </c>
      <c r="O15">
        <v>2.88</v>
      </c>
      <c r="P15" s="2">
        <v>0.40350877193000001</v>
      </c>
      <c r="Q15" s="2">
        <v>-25.897435897400001</v>
      </c>
      <c r="R15" s="9"/>
      <c r="S15" t="s">
        <v>40</v>
      </c>
      <c r="T15" s="6">
        <v>2804393</v>
      </c>
      <c r="U15" t="s">
        <v>95</v>
      </c>
      <c r="V15">
        <v>55</v>
      </c>
      <c r="W15" s="2">
        <v>-8.5678999999999998</v>
      </c>
      <c r="X15" s="5">
        <v>1615000</v>
      </c>
      <c r="Y15" s="5">
        <v>-8145000</v>
      </c>
      <c r="Z15" s="5">
        <v>26300731.109999999</v>
      </c>
      <c r="AA15" s="10"/>
      <c r="AB15">
        <v>2.92</v>
      </c>
      <c r="AC15">
        <v>2.73</v>
      </c>
      <c r="AD15">
        <v>2.71</v>
      </c>
      <c r="AE15">
        <v>2.75</v>
      </c>
      <c r="AF15" s="4">
        <v>1002189</v>
      </c>
      <c r="AG15" s="4">
        <v>2879898</v>
      </c>
      <c r="AH15" s="4">
        <v>6457042</v>
      </c>
      <c r="AI15" s="4">
        <v>7023219</v>
      </c>
      <c r="AJ15" s="10"/>
      <c r="AK15">
        <v>3.93</v>
      </c>
      <c r="AL15" s="3">
        <v>43628.395138888889</v>
      </c>
      <c r="AM15">
        <v>2.91</v>
      </c>
      <c r="AN15" s="3">
        <v>43628.333333333343</v>
      </c>
      <c r="AO15" s="4">
        <v>1662929</v>
      </c>
      <c r="AP15" s="8">
        <v>6706</v>
      </c>
    </row>
    <row r="16" spans="1:42" x14ac:dyDescent="0.25">
      <c r="A16" s="1">
        <v>43629</v>
      </c>
      <c r="B16" t="s">
        <v>43</v>
      </c>
      <c r="C16">
        <v>12.12</v>
      </c>
      <c r="D16">
        <v>14.852</v>
      </c>
      <c r="E16">
        <v>11.7</v>
      </c>
      <c r="F16" s="4">
        <v>10671524</v>
      </c>
      <c r="G16">
        <v>14.2</v>
      </c>
      <c r="H16" s="7">
        <v>3574624</v>
      </c>
      <c r="I16" s="2">
        <v>24.307692307700002</v>
      </c>
      <c r="J16" s="9"/>
      <c r="K16" s="3">
        <v>43629.414583333331</v>
      </c>
      <c r="L16" s="3">
        <v>43629.405555555553</v>
      </c>
      <c r="M16" s="2">
        <v>22.541254125399998</v>
      </c>
      <c r="N16" s="2">
        <v>12.12</v>
      </c>
      <c r="O16">
        <v>9.75</v>
      </c>
      <c r="P16" s="2">
        <v>0.26940170940199998</v>
      </c>
      <c r="Q16" s="2">
        <v>17.161716171599998</v>
      </c>
      <c r="R16" s="9"/>
      <c r="S16" t="s">
        <v>44</v>
      </c>
      <c r="T16" s="6">
        <v>151108779</v>
      </c>
      <c r="U16" t="s">
        <v>95</v>
      </c>
      <c r="V16">
        <v>115</v>
      </c>
      <c r="W16" s="2">
        <v>2.4390999999999998</v>
      </c>
      <c r="X16" s="5">
        <v>8801189</v>
      </c>
      <c r="Y16" s="5">
        <v>26029263</v>
      </c>
      <c r="Z16" s="5">
        <v>50759660.799999997</v>
      </c>
      <c r="AA16" s="10"/>
      <c r="AB16">
        <v>14.1</v>
      </c>
      <c r="AC16">
        <v>14.82</v>
      </c>
      <c r="AD16">
        <v>14.5</v>
      </c>
      <c r="AE16">
        <v>14.58</v>
      </c>
      <c r="AF16" s="4">
        <v>19613</v>
      </c>
      <c r="AG16" s="4">
        <v>166755</v>
      </c>
      <c r="AH16" s="4">
        <v>942424</v>
      </c>
      <c r="AI16" s="4">
        <v>1773610</v>
      </c>
      <c r="AJ16" s="10"/>
      <c r="AK16">
        <v>12.23</v>
      </c>
      <c r="AL16" s="3">
        <v>43629.338888888888</v>
      </c>
      <c r="AM16">
        <v>10.25</v>
      </c>
      <c r="AN16" s="3">
        <v>43629.333333333343</v>
      </c>
      <c r="AO16" s="4">
        <v>29900</v>
      </c>
      <c r="AP16" s="8">
        <v>133</v>
      </c>
    </row>
    <row r="17" spans="1:42" x14ac:dyDescent="0.25">
      <c r="A17" s="1">
        <v>43630</v>
      </c>
      <c r="B17" t="s">
        <v>49</v>
      </c>
      <c r="C17">
        <v>10.75</v>
      </c>
      <c r="D17">
        <v>11.3</v>
      </c>
      <c r="E17">
        <v>9.91</v>
      </c>
      <c r="F17" s="4">
        <v>74445923</v>
      </c>
      <c r="G17">
        <v>10.48</v>
      </c>
      <c r="H17" s="7">
        <v>1661682</v>
      </c>
      <c r="I17" s="2">
        <v>34.375</v>
      </c>
      <c r="J17" s="9"/>
      <c r="K17" s="3">
        <v>43630.590277777781</v>
      </c>
      <c r="L17" s="3">
        <v>43630.444444444453</v>
      </c>
      <c r="M17" s="2">
        <v>5.11627906977</v>
      </c>
      <c r="N17" s="2">
        <v>10.75</v>
      </c>
      <c r="O17">
        <v>8</v>
      </c>
      <c r="P17" s="2">
        <v>0.140262361251</v>
      </c>
      <c r="Q17" s="2">
        <v>-2.5116279069799998</v>
      </c>
      <c r="R17" s="9"/>
      <c r="S17" t="s">
        <v>50</v>
      </c>
      <c r="T17" s="6">
        <v>780937732</v>
      </c>
      <c r="U17" t="s">
        <v>97</v>
      </c>
      <c r="V17">
        <v>5816</v>
      </c>
      <c r="W17" s="2">
        <v>5.8063000000000002</v>
      </c>
      <c r="X17" s="5">
        <v>189875000</v>
      </c>
      <c r="Y17" s="5">
        <v>432252000</v>
      </c>
      <c r="Z17" s="5">
        <v>17414427.359999999</v>
      </c>
      <c r="AA17" s="10"/>
      <c r="AB17">
        <v>10.6</v>
      </c>
      <c r="AC17">
        <v>11.11</v>
      </c>
      <c r="AD17">
        <v>11</v>
      </c>
      <c r="AE17">
        <v>10.93</v>
      </c>
      <c r="AF17" s="4">
        <v>13747</v>
      </c>
      <c r="AG17" s="4">
        <v>115528</v>
      </c>
      <c r="AH17" s="4">
        <v>396369</v>
      </c>
      <c r="AI17" s="4">
        <v>593564</v>
      </c>
      <c r="AJ17" s="10"/>
      <c r="AK17">
        <v>11</v>
      </c>
      <c r="AL17" s="3">
        <v>43630.393055555563</v>
      </c>
      <c r="AM17">
        <v>9.26</v>
      </c>
      <c r="AN17" s="3">
        <v>43630.340277777781</v>
      </c>
      <c r="AO17" s="4">
        <v>19559</v>
      </c>
      <c r="AP17" s="8">
        <v>138</v>
      </c>
    </row>
    <row r="18" spans="1:42" x14ac:dyDescent="0.25">
      <c r="A18" s="1">
        <v>43630</v>
      </c>
      <c r="B18" t="s">
        <v>47</v>
      </c>
      <c r="C18">
        <v>1.3</v>
      </c>
      <c r="D18">
        <v>1.49</v>
      </c>
      <c r="E18">
        <v>1.1599999999999999</v>
      </c>
      <c r="F18" s="4">
        <v>39586822</v>
      </c>
      <c r="G18">
        <v>1.2729999999999999</v>
      </c>
      <c r="H18" s="7">
        <v>21994396</v>
      </c>
      <c r="I18" s="2">
        <v>52.941176470599999</v>
      </c>
      <c r="J18" s="9"/>
      <c r="K18" s="3">
        <v>43630.405555555553</v>
      </c>
      <c r="L18" s="3">
        <v>43630.397916666669</v>
      </c>
      <c r="M18" s="2">
        <v>14.6153846154</v>
      </c>
      <c r="N18" s="2">
        <v>1.3</v>
      </c>
      <c r="O18">
        <v>0.85</v>
      </c>
      <c r="P18" s="2">
        <v>0.28448275862099998</v>
      </c>
      <c r="Q18" s="2">
        <v>-2.07692307692</v>
      </c>
      <c r="R18" s="9"/>
      <c r="S18" t="s">
        <v>48</v>
      </c>
      <c r="T18" s="6">
        <v>49879395</v>
      </c>
      <c r="U18" t="s">
        <v>96</v>
      </c>
      <c r="V18" t="s">
        <v>91</v>
      </c>
      <c r="W18" s="2">
        <v>0.92359999999999998</v>
      </c>
      <c r="X18" s="5">
        <v>27033000</v>
      </c>
      <c r="Y18" s="5">
        <v>36561000</v>
      </c>
      <c r="Z18" s="5">
        <v>27998866.107999999</v>
      </c>
      <c r="AA18" s="10"/>
      <c r="AB18">
        <v>1.21</v>
      </c>
      <c r="AC18">
        <v>1.19</v>
      </c>
      <c r="AD18">
        <v>1.1499999999999999</v>
      </c>
      <c r="AE18">
        <v>1.22</v>
      </c>
      <c r="AF18" s="4">
        <v>908792</v>
      </c>
      <c r="AG18" s="4">
        <v>2377357</v>
      </c>
      <c r="AH18" s="4">
        <v>10219287</v>
      </c>
      <c r="AI18" s="4">
        <v>12815947</v>
      </c>
      <c r="AJ18" s="10"/>
      <c r="AK18">
        <v>1.32</v>
      </c>
      <c r="AL18" s="3">
        <v>43630.395138888889</v>
      </c>
      <c r="AM18">
        <v>0.97</v>
      </c>
      <c r="AN18" s="3">
        <v>43630.32916666667</v>
      </c>
      <c r="AO18" s="4">
        <v>968203</v>
      </c>
      <c r="AP18" s="8">
        <v>2477</v>
      </c>
    </row>
    <row r="19" spans="1:42" x14ac:dyDescent="0.25">
      <c r="A19" s="1">
        <v>43630</v>
      </c>
      <c r="B19" t="s">
        <v>45</v>
      </c>
      <c r="C19">
        <v>9.01</v>
      </c>
      <c r="D19">
        <v>9.1</v>
      </c>
      <c r="E19">
        <v>8.02</v>
      </c>
      <c r="F19" s="4">
        <v>109309877</v>
      </c>
      <c r="G19">
        <v>8.19</v>
      </c>
      <c r="H19" s="7">
        <v>26721757</v>
      </c>
      <c r="I19" s="2">
        <v>43.243243243199998</v>
      </c>
      <c r="J19" s="9"/>
      <c r="K19" s="3">
        <v>43630.396527777782</v>
      </c>
      <c r="L19" s="3">
        <v>43630.498611111107</v>
      </c>
      <c r="M19" s="2">
        <v>0.99889012208700001</v>
      </c>
      <c r="N19" s="2">
        <v>9.0299999999999994</v>
      </c>
      <c r="O19">
        <v>6.29</v>
      </c>
      <c r="P19" s="2">
        <v>0.134663341646</v>
      </c>
      <c r="Q19" s="2">
        <v>-9.1009988901199996</v>
      </c>
      <c r="R19" s="9"/>
      <c r="S19" t="s">
        <v>46</v>
      </c>
      <c r="T19" s="6">
        <v>896340991</v>
      </c>
      <c r="U19" t="s">
        <v>95</v>
      </c>
      <c r="V19">
        <v>36</v>
      </c>
      <c r="W19" s="2">
        <v>0.65029999999999999</v>
      </c>
      <c r="X19" s="5">
        <v>17824000</v>
      </c>
      <c r="Y19" s="5">
        <v>71086000</v>
      </c>
      <c r="Z19" s="5">
        <v>218851189.83000001</v>
      </c>
      <c r="AA19" s="10"/>
      <c r="AB19">
        <v>8.2799999999999994</v>
      </c>
      <c r="AC19">
        <v>9.56</v>
      </c>
      <c r="AD19">
        <v>9.58</v>
      </c>
      <c r="AE19">
        <v>9.36</v>
      </c>
      <c r="AF19" s="4">
        <v>587348</v>
      </c>
      <c r="AG19" s="4">
        <v>2013213</v>
      </c>
      <c r="AH19" s="4">
        <v>7742703</v>
      </c>
      <c r="AI19" s="4">
        <v>12064567</v>
      </c>
      <c r="AJ19" s="10"/>
      <c r="AK19">
        <v>10</v>
      </c>
      <c r="AL19" s="3">
        <v>43630.206944444442</v>
      </c>
      <c r="AM19">
        <v>6.3</v>
      </c>
      <c r="AN19" s="3">
        <v>43630.170138888891</v>
      </c>
      <c r="AO19" s="4">
        <v>5955986</v>
      </c>
      <c r="AP19" s="8">
        <v>15276</v>
      </c>
    </row>
    <row r="20" spans="1:42" x14ac:dyDescent="0.25">
      <c r="A20" s="1">
        <v>43633</v>
      </c>
      <c r="B20" t="s">
        <v>29</v>
      </c>
      <c r="C20">
        <v>15.86</v>
      </c>
      <c r="D20">
        <v>16.489999999999998</v>
      </c>
      <c r="E20">
        <v>9.6</v>
      </c>
      <c r="F20" s="4">
        <v>590495</v>
      </c>
      <c r="G20">
        <v>9.6989999999999998</v>
      </c>
      <c r="H20" s="7">
        <v>3923449</v>
      </c>
      <c r="I20" s="2">
        <v>78.402699662499998</v>
      </c>
      <c r="J20" s="9"/>
      <c r="K20" s="3">
        <v>43633.395833333343</v>
      </c>
      <c r="L20" s="3">
        <v>43633.665972222218</v>
      </c>
      <c r="M20" s="2">
        <v>3.9722572509499998</v>
      </c>
      <c r="N20" s="2">
        <v>15.85</v>
      </c>
      <c r="O20">
        <v>8.89</v>
      </c>
      <c r="P20" s="2">
        <v>0.71770833333299999</v>
      </c>
      <c r="Q20" s="2">
        <v>-38.846153846199996</v>
      </c>
      <c r="R20" s="9"/>
      <c r="S20" t="s">
        <v>30</v>
      </c>
      <c r="T20" s="6">
        <v>5733706</v>
      </c>
      <c r="U20" t="s">
        <v>95</v>
      </c>
      <c r="V20">
        <v>14</v>
      </c>
      <c r="W20" s="2">
        <v>-1.895</v>
      </c>
      <c r="X20" s="5">
        <v>1682606</v>
      </c>
      <c r="Y20" s="5">
        <v>645459</v>
      </c>
      <c r="Z20" s="5">
        <v>38053531.851000004</v>
      </c>
      <c r="AA20" s="10"/>
      <c r="AB20">
        <v>5.89</v>
      </c>
      <c r="AC20">
        <v>5.24</v>
      </c>
      <c r="AD20">
        <v>5.09</v>
      </c>
      <c r="AE20">
        <v>4.68</v>
      </c>
      <c r="AF20" s="4">
        <v>241482</v>
      </c>
      <c r="AG20" s="4">
        <v>796049</v>
      </c>
      <c r="AH20" s="4">
        <v>2025545</v>
      </c>
      <c r="AI20" s="4">
        <v>2486826</v>
      </c>
      <c r="AJ20" s="10"/>
      <c r="AK20">
        <v>19</v>
      </c>
      <c r="AL20" s="3">
        <v>43633.345833333333</v>
      </c>
      <c r="AM20">
        <v>8</v>
      </c>
      <c r="AN20" s="3">
        <v>43633.168055555558</v>
      </c>
      <c r="AO20" s="4">
        <v>702149</v>
      </c>
      <c r="AP20" s="8">
        <v>5802</v>
      </c>
    </row>
    <row r="21" spans="1:42" x14ac:dyDescent="0.25">
      <c r="A21" s="1">
        <v>43634</v>
      </c>
      <c r="B21" t="s">
        <v>51</v>
      </c>
      <c r="C21">
        <v>3.82</v>
      </c>
      <c r="D21">
        <v>4.1100000000000003</v>
      </c>
      <c r="E21">
        <v>2.83</v>
      </c>
      <c r="F21" s="4">
        <v>2364914</v>
      </c>
      <c r="G21">
        <v>3.1</v>
      </c>
      <c r="H21" s="7">
        <v>2870180</v>
      </c>
      <c r="I21" s="2">
        <v>35.509045760900001</v>
      </c>
      <c r="J21" s="9"/>
      <c r="K21" s="3">
        <v>43634.395833333343</v>
      </c>
      <c r="L21" s="3">
        <v>43634.479166666657</v>
      </c>
      <c r="M21" s="2">
        <v>7.5916230366499997</v>
      </c>
      <c r="N21" s="2">
        <v>3.82</v>
      </c>
      <c r="O21">
        <v>2.819</v>
      </c>
      <c r="P21" s="2">
        <v>0.45229681978800002</v>
      </c>
      <c r="Q21" s="2">
        <v>-18.8481675393</v>
      </c>
      <c r="R21" s="9"/>
      <c r="S21" t="s">
        <v>52</v>
      </c>
      <c r="T21" s="6">
        <v>7331233</v>
      </c>
      <c r="U21" t="s">
        <v>95</v>
      </c>
      <c r="V21">
        <v>53</v>
      </c>
      <c r="W21" s="2">
        <v>2.2507999999999999</v>
      </c>
      <c r="X21" s="5">
        <v>2237000</v>
      </c>
      <c r="Y21" s="5">
        <v>5323000</v>
      </c>
      <c r="Z21" s="5">
        <v>8897558</v>
      </c>
      <c r="AA21" s="10"/>
      <c r="AB21">
        <v>2.85</v>
      </c>
      <c r="AC21">
        <v>2.927</v>
      </c>
      <c r="AD21">
        <v>2.92</v>
      </c>
      <c r="AE21">
        <v>2.87</v>
      </c>
      <c r="AF21" s="4">
        <v>434039</v>
      </c>
      <c r="AG21" s="4">
        <v>1106571</v>
      </c>
      <c r="AH21" s="4">
        <v>2218271</v>
      </c>
      <c r="AI21" s="4">
        <v>2473156</v>
      </c>
      <c r="AJ21" s="10"/>
      <c r="AK21">
        <v>5.12</v>
      </c>
      <c r="AL21" s="3">
        <v>43634.354861111111</v>
      </c>
      <c r="AM21">
        <v>2.75</v>
      </c>
      <c r="AN21" s="3">
        <v>43634.291666666657</v>
      </c>
      <c r="AO21" s="4">
        <v>561467</v>
      </c>
      <c r="AP21" s="8">
        <v>2744</v>
      </c>
    </row>
    <row r="22" spans="1:42" x14ac:dyDescent="0.25">
      <c r="A22" s="1">
        <v>43634</v>
      </c>
      <c r="B22" t="s">
        <v>53</v>
      </c>
      <c r="C22">
        <v>3.66</v>
      </c>
      <c r="D22">
        <v>3.92</v>
      </c>
      <c r="E22">
        <v>2.76</v>
      </c>
      <c r="F22" s="4">
        <v>62073382</v>
      </c>
      <c r="G22">
        <v>3.9</v>
      </c>
      <c r="H22" s="7">
        <v>47335283</v>
      </c>
      <c r="I22" s="2">
        <v>154.16666666699999</v>
      </c>
      <c r="J22" s="9"/>
      <c r="K22" s="3">
        <v>43634.665277777778</v>
      </c>
      <c r="L22" s="3">
        <v>43634.416666666657</v>
      </c>
      <c r="M22" s="2">
        <v>7.1038251366100003</v>
      </c>
      <c r="N22" s="2">
        <v>3.65</v>
      </c>
      <c r="O22">
        <v>1.44</v>
      </c>
      <c r="P22" s="2">
        <v>0.42028985507200001</v>
      </c>
      <c r="Q22" s="2">
        <v>6.5573770491800003</v>
      </c>
      <c r="R22" s="9"/>
      <c r="S22" t="s">
        <v>54</v>
      </c>
      <c r="T22" s="6">
        <v>240844722</v>
      </c>
      <c r="U22" t="s">
        <v>95</v>
      </c>
      <c r="V22">
        <v>2436</v>
      </c>
      <c r="W22" s="2">
        <v>-7.5105000000000004</v>
      </c>
      <c r="X22" s="5">
        <v>129900000</v>
      </c>
      <c r="Y22" s="5">
        <v>-282300000</v>
      </c>
      <c r="Z22" s="5">
        <v>184607603.69999999</v>
      </c>
      <c r="AA22" s="10"/>
      <c r="AB22">
        <v>3.36</v>
      </c>
      <c r="AC22">
        <v>2.92</v>
      </c>
      <c r="AD22">
        <v>2.97</v>
      </c>
      <c r="AE22">
        <v>2.67</v>
      </c>
      <c r="AF22" s="4">
        <v>864899</v>
      </c>
      <c r="AG22" s="4">
        <v>2489392</v>
      </c>
      <c r="AH22" s="4">
        <v>9611386</v>
      </c>
      <c r="AI22" s="4">
        <v>14269408</v>
      </c>
      <c r="AJ22" s="10"/>
      <c r="AK22">
        <v>4.04</v>
      </c>
      <c r="AL22" s="3">
        <v>43634.172222222223</v>
      </c>
      <c r="AM22">
        <v>3.19</v>
      </c>
      <c r="AN22" s="3">
        <v>43634.306250000001</v>
      </c>
      <c r="AO22" s="4">
        <v>4113043</v>
      </c>
      <c r="AP22" s="8">
        <v>11349</v>
      </c>
    </row>
    <row r="23" spans="1:42" x14ac:dyDescent="0.25">
      <c r="A23" s="1">
        <v>43635</v>
      </c>
      <c r="B23" t="s">
        <v>63</v>
      </c>
      <c r="C23">
        <v>1.29</v>
      </c>
      <c r="D23">
        <v>3.02</v>
      </c>
      <c r="E23">
        <v>1.1599999999999999</v>
      </c>
      <c r="F23" s="4">
        <v>51186732</v>
      </c>
      <c r="G23">
        <v>1.7</v>
      </c>
      <c r="H23" s="7">
        <v>4057360</v>
      </c>
      <c r="I23" s="2">
        <v>41.758241758200001</v>
      </c>
      <c r="J23" s="9"/>
      <c r="K23" s="3">
        <v>43635.404166666667</v>
      </c>
      <c r="L23" s="3">
        <v>43635.396527777782</v>
      </c>
      <c r="M23" s="2">
        <v>134.10852713200001</v>
      </c>
      <c r="N23" s="2">
        <v>1.29</v>
      </c>
      <c r="O23">
        <v>0.91</v>
      </c>
      <c r="P23" s="2">
        <v>1.6034482758599999</v>
      </c>
      <c r="Q23" s="2">
        <v>31.782945736399999</v>
      </c>
      <c r="R23" s="9"/>
      <c r="S23" t="s">
        <v>64</v>
      </c>
      <c r="T23" s="6">
        <v>84458107</v>
      </c>
      <c r="U23" t="s">
        <v>95</v>
      </c>
      <c r="V23">
        <v>10265</v>
      </c>
      <c r="W23" s="2">
        <v>-5.5068000000000001</v>
      </c>
      <c r="X23" s="5">
        <v>2486637</v>
      </c>
      <c r="Y23" s="5">
        <v>5000010</v>
      </c>
      <c r="Z23" s="5">
        <v>6897512</v>
      </c>
      <c r="AA23" s="10"/>
      <c r="AB23">
        <v>1.6</v>
      </c>
      <c r="AC23">
        <v>1.18</v>
      </c>
      <c r="AD23">
        <v>1.18</v>
      </c>
      <c r="AE23">
        <v>1</v>
      </c>
      <c r="AF23" s="4">
        <v>6257</v>
      </c>
      <c r="AG23" s="4">
        <v>63776</v>
      </c>
      <c r="AH23" s="4">
        <v>1941993</v>
      </c>
      <c r="AI23" s="4">
        <v>2571599</v>
      </c>
      <c r="AJ23" s="10"/>
      <c r="AK23">
        <v>1.36</v>
      </c>
      <c r="AL23" s="3">
        <v>43635.310416666667</v>
      </c>
      <c r="AM23">
        <v>1.1000000000000001</v>
      </c>
      <c r="AN23" s="3">
        <v>43635.293749999997</v>
      </c>
      <c r="AO23" s="4">
        <v>13441</v>
      </c>
      <c r="AP23" s="8">
        <v>54</v>
      </c>
    </row>
    <row r="24" spans="1:42" x14ac:dyDescent="0.25">
      <c r="A24" s="1">
        <v>43635</v>
      </c>
      <c r="B24" t="s">
        <v>57</v>
      </c>
      <c r="C24">
        <v>8</v>
      </c>
      <c r="D24">
        <v>8.65</v>
      </c>
      <c r="E24">
        <v>7.41</v>
      </c>
      <c r="F24" s="4">
        <v>10761523</v>
      </c>
      <c r="G24">
        <v>7.9</v>
      </c>
      <c r="H24" s="7">
        <v>477560</v>
      </c>
      <c r="I24" s="2">
        <v>36.7521367521</v>
      </c>
      <c r="J24" s="9"/>
      <c r="K24" s="3">
        <v>43635.426388888889</v>
      </c>
      <c r="L24" s="3">
        <v>43635.402083333327</v>
      </c>
      <c r="M24" s="2">
        <v>8.125</v>
      </c>
      <c r="N24" s="2">
        <v>8.08</v>
      </c>
      <c r="O24">
        <v>5.85</v>
      </c>
      <c r="P24" s="2">
        <v>0.16734143049899999</v>
      </c>
      <c r="Q24" s="2">
        <v>-1.25</v>
      </c>
      <c r="R24" s="9"/>
      <c r="S24" t="s">
        <v>58</v>
      </c>
      <c r="T24" s="6">
        <v>85016031</v>
      </c>
      <c r="U24" t="s">
        <v>95</v>
      </c>
      <c r="V24">
        <v>72</v>
      </c>
      <c r="W24" s="2">
        <v>0.59040000000000004</v>
      </c>
      <c r="X24" s="5">
        <v>31220000</v>
      </c>
      <c r="Y24" s="5">
        <v>6354000</v>
      </c>
      <c r="Z24" s="5">
        <v>3772724</v>
      </c>
      <c r="AA24" s="10"/>
      <c r="AB24">
        <v>7.75</v>
      </c>
      <c r="AC24">
        <v>9.0060000000000002</v>
      </c>
      <c r="AD24">
        <v>8.9499999999999993</v>
      </c>
      <c r="AE24">
        <v>9.65</v>
      </c>
      <c r="AF24" s="4">
        <v>20632</v>
      </c>
      <c r="AG24" s="4">
        <v>41567</v>
      </c>
      <c r="AH24" s="4">
        <v>108148</v>
      </c>
      <c r="AI24" s="4">
        <v>281655</v>
      </c>
      <c r="AJ24" s="10"/>
      <c r="AK24">
        <v>9</v>
      </c>
      <c r="AL24" s="3">
        <v>43635.355555555558</v>
      </c>
      <c r="AM24">
        <v>7.05</v>
      </c>
      <c r="AN24" s="3">
        <v>43635.370138888888</v>
      </c>
      <c r="AO24" s="4">
        <v>48256</v>
      </c>
      <c r="AP24" s="8">
        <v>202</v>
      </c>
    </row>
    <row r="25" spans="1:42" x14ac:dyDescent="0.25">
      <c r="A25" s="1">
        <v>43635</v>
      </c>
      <c r="B25" t="s">
        <v>61</v>
      </c>
      <c r="C25">
        <v>1.45</v>
      </c>
      <c r="D25">
        <v>1.54</v>
      </c>
      <c r="E25">
        <v>1.25</v>
      </c>
      <c r="F25" s="4">
        <v>30733747</v>
      </c>
      <c r="G25">
        <v>1.43</v>
      </c>
      <c r="H25" s="7">
        <v>1319392</v>
      </c>
      <c r="I25" s="2">
        <v>54.2553191489</v>
      </c>
      <c r="J25" s="9"/>
      <c r="K25" s="3">
        <v>43635.625694444447</v>
      </c>
      <c r="L25" s="3">
        <v>43635.484027777777</v>
      </c>
      <c r="M25" s="2">
        <v>6.2068965517199999</v>
      </c>
      <c r="N25" s="2">
        <v>1.45</v>
      </c>
      <c r="O25">
        <v>0.94</v>
      </c>
      <c r="P25" s="2">
        <v>0.23200000000000001</v>
      </c>
      <c r="Q25" s="2">
        <v>-1.3793103448299999</v>
      </c>
      <c r="R25" s="9"/>
      <c r="S25" t="s">
        <v>62</v>
      </c>
      <c r="T25" s="6">
        <v>44886312</v>
      </c>
      <c r="U25" t="s">
        <v>95</v>
      </c>
      <c r="V25">
        <v>50</v>
      </c>
      <c r="W25" s="2">
        <v>0.86899999999999999</v>
      </c>
      <c r="X25" s="5">
        <v>8954000</v>
      </c>
      <c r="Y25" s="5">
        <v>26709000</v>
      </c>
      <c r="Z25" s="5">
        <v>1886730.56</v>
      </c>
      <c r="AA25" s="10"/>
      <c r="AB25">
        <v>1.34</v>
      </c>
      <c r="AC25">
        <v>1.35</v>
      </c>
      <c r="AD25">
        <v>1.47</v>
      </c>
      <c r="AE25">
        <v>1.28</v>
      </c>
      <c r="AF25" s="4">
        <v>40313</v>
      </c>
      <c r="AG25" s="4">
        <v>97209</v>
      </c>
      <c r="AH25" s="4">
        <v>423530</v>
      </c>
      <c r="AI25" s="4">
        <v>740990</v>
      </c>
      <c r="AJ25" s="10"/>
      <c r="AK25">
        <v>1.63</v>
      </c>
      <c r="AL25" s="3">
        <v>43635.286111111112</v>
      </c>
      <c r="AM25">
        <v>1.0900000000000001</v>
      </c>
      <c r="AN25" s="3">
        <v>43635.186111111107</v>
      </c>
      <c r="AO25" s="4">
        <v>379124</v>
      </c>
      <c r="AP25" s="8">
        <v>921</v>
      </c>
    </row>
    <row r="26" spans="1:42" x14ac:dyDescent="0.25">
      <c r="A26" s="1">
        <v>43635</v>
      </c>
      <c r="B26" t="s">
        <v>59</v>
      </c>
      <c r="C26">
        <v>1.155</v>
      </c>
      <c r="D26">
        <v>1.1599999999999999</v>
      </c>
      <c r="E26">
        <v>0.753</v>
      </c>
      <c r="F26" s="4">
        <v>30217140</v>
      </c>
      <c r="G26">
        <v>0.875</v>
      </c>
      <c r="H26" s="7">
        <v>1322984</v>
      </c>
      <c r="I26" s="2">
        <v>20.563674321499999</v>
      </c>
      <c r="J26" s="9"/>
      <c r="K26" s="3">
        <v>43635.395833333343</v>
      </c>
      <c r="L26" s="3">
        <v>43635.444444444453</v>
      </c>
      <c r="M26" s="2">
        <v>0.43290043290000002</v>
      </c>
      <c r="N26" s="2">
        <v>1.1599999999999999</v>
      </c>
      <c r="O26">
        <v>0.95799999999999996</v>
      </c>
      <c r="P26" s="2">
        <v>0.540504648074</v>
      </c>
      <c r="Q26" s="2">
        <v>-24.242424242399998</v>
      </c>
      <c r="R26" s="9"/>
      <c r="S26" t="s">
        <v>60</v>
      </c>
      <c r="T26" s="6">
        <v>25959544</v>
      </c>
      <c r="U26" t="s">
        <v>95</v>
      </c>
      <c r="V26">
        <v>6</v>
      </c>
      <c r="W26" s="2">
        <v>-1.3299999999999999E-2</v>
      </c>
      <c r="X26" s="5">
        <v>7678000</v>
      </c>
      <c r="Y26" s="5">
        <v>-402000</v>
      </c>
      <c r="Z26" s="5">
        <v>1157611</v>
      </c>
      <c r="AA26" s="10"/>
      <c r="AB26">
        <v>0.86</v>
      </c>
      <c r="AC26">
        <v>0.85499999999999998</v>
      </c>
      <c r="AD26">
        <v>0.89</v>
      </c>
      <c r="AE26">
        <v>0.84</v>
      </c>
      <c r="AF26" s="4">
        <v>137088</v>
      </c>
      <c r="AG26" s="4">
        <v>307527</v>
      </c>
      <c r="AH26" s="4">
        <v>699373</v>
      </c>
      <c r="AI26" s="4">
        <v>897757</v>
      </c>
      <c r="AJ26" s="10"/>
      <c r="AK26">
        <v>1.37</v>
      </c>
      <c r="AL26" s="3">
        <v>43635.355555555558</v>
      </c>
      <c r="AM26">
        <v>0.95</v>
      </c>
      <c r="AN26" s="3">
        <v>43635.333333333343</v>
      </c>
      <c r="AO26" s="4">
        <v>418969</v>
      </c>
      <c r="AP26" s="8">
        <v>979</v>
      </c>
    </row>
    <row r="27" spans="1:42" x14ac:dyDescent="0.25">
      <c r="A27" s="1">
        <v>43635</v>
      </c>
      <c r="B27" t="s">
        <v>55</v>
      </c>
      <c r="C27">
        <v>4.5599999999999996</v>
      </c>
      <c r="D27">
        <v>7.27</v>
      </c>
      <c r="E27">
        <v>3.77</v>
      </c>
      <c r="F27" s="4">
        <v>11779897</v>
      </c>
      <c r="G27">
        <v>6.25</v>
      </c>
      <c r="H27" s="7">
        <v>76546846</v>
      </c>
      <c r="I27" s="2">
        <v>131.472081218</v>
      </c>
      <c r="J27" s="9"/>
      <c r="K27" s="3">
        <v>43635.618750000001</v>
      </c>
      <c r="L27" s="3">
        <v>43635.402083333327</v>
      </c>
      <c r="M27" s="2">
        <v>59.429824561399997</v>
      </c>
      <c r="N27" s="2">
        <v>4.5599999999999996</v>
      </c>
      <c r="O27">
        <v>1.97</v>
      </c>
      <c r="P27" s="2">
        <v>0.92838196286499997</v>
      </c>
      <c r="Q27" s="2">
        <v>37.061403508799998</v>
      </c>
      <c r="R27" s="9"/>
      <c r="S27" t="s">
        <v>56</v>
      </c>
      <c r="T27" s="6">
        <v>75509139</v>
      </c>
      <c r="U27" t="s">
        <v>95</v>
      </c>
      <c r="V27">
        <v>290</v>
      </c>
      <c r="W27" s="2">
        <v>14.984500000000001</v>
      </c>
      <c r="X27" s="5">
        <v>116901000</v>
      </c>
      <c r="Y27" s="5">
        <v>176516000</v>
      </c>
      <c r="Z27" s="5">
        <v>478417787.5</v>
      </c>
      <c r="AA27" s="10"/>
      <c r="AB27">
        <v>7.53</v>
      </c>
      <c r="AC27">
        <v>5.29</v>
      </c>
      <c r="AD27">
        <v>5.08</v>
      </c>
      <c r="AE27">
        <v>4.99</v>
      </c>
      <c r="AF27" s="4">
        <v>946292</v>
      </c>
      <c r="AG27" s="4">
        <v>3086833</v>
      </c>
      <c r="AH27" s="4">
        <v>15907808</v>
      </c>
      <c r="AI27" s="4">
        <v>24534028</v>
      </c>
      <c r="AJ27" s="10"/>
      <c r="AK27">
        <v>4.63</v>
      </c>
      <c r="AL27" s="3">
        <v>43635.386805555558</v>
      </c>
      <c r="AM27">
        <v>2.0499999999999998</v>
      </c>
      <c r="AN27" s="3">
        <v>43635.3125</v>
      </c>
      <c r="AO27" s="4">
        <v>4955062</v>
      </c>
      <c r="AP27" s="8">
        <v>17759</v>
      </c>
    </row>
    <row r="28" spans="1:42" x14ac:dyDescent="0.25">
      <c r="A28" s="1">
        <v>43636</v>
      </c>
      <c r="B28" t="s">
        <v>71</v>
      </c>
      <c r="C28">
        <v>1.65</v>
      </c>
      <c r="D28">
        <v>2.19</v>
      </c>
      <c r="E28">
        <v>1.43</v>
      </c>
      <c r="F28" s="4">
        <v>22491264</v>
      </c>
      <c r="G28">
        <v>1.512</v>
      </c>
      <c r="H28" s="7">
        <v>546666</v>
      </c>
      <c r="I28" s="2">
        <v>20.350109409200002</v>
      </c>
      <c r="J28" s="9"/>
      <c r="K28" s="3">
        <v>43636.400694444441</v>
      </c>
      <c r="L28" s="3">
        <v>43636.551388888889</v>
      </c>
      <c r="M28" s="2">
        <v>32.727272727299997</v>
      </c>
      <c r="N28" s="2">
        <v>1.79</v>
      </c>
      <c r="O28">
        <v>1.371</v>
      </c>
      <c r="P28" s="2">
        <v>0.53146853146899997</v>
      </c>
      <c r="Q28" s="2">
        <v>-8.3636363636399995</v>
      </c>
      <c r="R28" s="9"/>
      <c r="S28" t="s">
        <v>72</v>
      </c>
      <c r="T28" s="6">
        <v>34006791</v>
      </c>
      <c r="U28" t="s">
        <v>95</v>
      </c>
      <c r="V28">
        <v>20</v>
      </c>
      <c r="W28" s="2">
        <v>8.4000000000000005E-2</v>
      </c>
      <c r="X28" s="5">
        <v>174298</v>
      </c>
      <c r="Y28" s="5">
        <v>1888146</v>
      </c>
      <c r="Z28" s="5">
        <v>826558.99199999997</v>
      </c>
      <c r="AA28" s="10"/>
      <c r="AB28">
        <v>1.45</v>
      </c>
      <c r="AC28">
        <v>1.36</v>
      </c>
      <c r="AD28">
        <v>1.5</v>
      </c>
      <c r="AE28">
        <v>1.351</v>
      </c>
      <c r="AF28" s="4">
        <v>5414</v>
      </c>
      <c r="AG28" s="4">
        <v>20506</v>
      </c>
      <c r="AH28" s="4">
        <v>264377</v>
      </c>
      <c r="AI28" s="4">
        <v>424833</v>
      </c>
      <c r="AJ28" s="10"/>
      <c r="AK28">
        <v>2.5</v>
      </c>
      <c r="AL28" s="3">
        <v>43636.352083333331</v>
      </c>
      <c r="AM28">
        <v>1.41</v>
      </c>
      <c r="AN28" s="3">
        <v>43636.333333333343</v>
      </c>
      <c r="AO28" s="4">
        <v>66517</v>
      </c>
      <c r="AP28" s="8">
        <v>334</v>
      </c>
    </row>
    <row r="29" spans="1:42" x14ac:dyDescent="0.25">
      <c r="A29" s="1">
        <v>43636</v>
      </c>
      <c r="B29" t="s">
        <v>67</v>
      </c>
      <c r="C29">
        <v>1.43</v>
      </c>
      <c r="D29">
        <v>1.85</v>
      </c>
      <c r="E29">
        <v>1.43</v>
      </c>
      <c r="F29" s="4">
        <v>152539532</v>
      </c>
      <c r="G29">
        <v>1.72</v>
      </c>
      <c r="H29" s="7">
        <v>5140770</v>
      </c>
      <c r="I29" s="2">
        <v>20.1680672269</v>
      </c>
      <c r="J29" s="9"/>
      <c r="K29" s="3">
        <v>43636.482638888891</v>
      </c>
      <c r="L29" s="3">
        <v>43636.395833333343</v>
      </c>
      <c r="M29" s="2">
        <v>29.3706293706</v>
      </c>
      <c r="N29" s="2">
        <v>1.43</v>
      </c>
      <c r="O29">
        <v>1.19</v>
      </c>
      <c r="P29" s="2">
        <v>0.29370629370599999</v>
      </c>
      <c r="Q29" s="2">
        <v>20.279720279700001</v>
      </c>
      <c r="R29" s="9"/>
      <c r="S29" t="s">
        <v>68</v>
      </c>
      <c r="T29" s="6">
        <v>256266413</v>
      </c>
      <c r="U29" t="s">
        <v>97</v>
      </c>
      <c r="V29">
        <v>179</v>
      </c>
      <c r="W29" s="2">
        <v>9.4405000000000001</v>
      </c>
      <c r="X29" s="5">
        <v>2189000</v>
      </c>
      <c r="Y29" s="5">
        <v>1440043000</v>
      </c>
      <c r="Z29" s="5">
        <v>8842124.4000000004</v>
      </c>
      <c r="AA29" s="10"/>
      <c r="AB29">
        <v>1.73</v>
      </c>
      <c r="AC29">
        <v>1.66</v>
      </c>
      <c r="AD29">
        <v>1.69</v>
      </c>
      <c r="AE29">
        <v>1.59</v>
      </c>
      <c r="AF29" s="4">
        <v>1000</v>
      </c>
      <c r="AG29" s="4">
        <v>228847</v>
      </c>
      <c r="AH29" s="4">
        <v>963794</v>
      </c>
      <c r="AI29" s="4">
        <v>1704083</v>
      </c>
      <c r="AJ29" s="10"/>
      <c r="AK29">
        <v>1.5</v>
      </c>
      <c r="AL29" s="3">
        <v>43636.393750000003</v>
      </c>
      <c r="AM29">
        <v>1.32</v>
      </c>
      <c r="AN29" s="3">
        <v>43636.378472222219</v>
      </c>
      <c r="AO29" s="4">
        <v>70730</v>
      </c>
      <c r="AP29" s="8">
        <v>168</v>
      </c>
    </row>
    <row r="30" spans="1:42" x14ac:dyDescent="0.25">
      <c r="A30" s="1">
        <v>43636</v>
      </c>
      <c r="B30" t="s">
        <v>69</v>
      </c>
      <c r="C30">
        <v>5.0999999999999996</v>
      </c>
      <c r="D30">
        <v>5.93</v>
      </c>
      <c r="E30">
        <v>4.33</v>
      </c>
      <c r="F30" s="4">
        <v>12006874</v>
      </c>
      <c r="G30">
        <v>4.96</v>
      </c>
      <c r="H30" s="7">
        <v>3254480</v>
      </c>
      <c r="I30" s="2">
        <v>33.5078534031</v>
      </c>
      <c r="J30" s="9"/>
      <c r="K30" s="3">
        <v>43636.398611111108</v>
      </c>
      <c r="L30" s="3">
        <v>43636.453472222223</v>
      </c>
      <c r="M30" s="2">
        <v>16.274509803899999</v>
      </c>
      <c r="N30" s="2">
        <v>5.0999999999999996</v>
      </c>
      <c r="O30">
        <v>3.82</v>
      </c>
      <c r="P30" s="2">
        <v>0.36951501154700001</v>
      </c>
      <c r="Q30" s="2">
        <v>-2.7450980392200002</v>
      </c>
      <c r="R30" s="9"/>
      <c r="S30" t="s">
        <v>70</v>
      </c>
      <c r="T30" s="6">
        <v>59313957</v>
      </c>
      <c r="U30" t="s">
        <v>95</v>
      </c>
      <c r="V30">
        <v>9</v>
      </c>
      <c r="W30" s="2">
        <v>1.1581999999999999</v>
      </c>
      <c r="X30" s="5">
        <v>2759000</v>
      </c>
      <c r="Y30" s="5">
        <v>13906000</v>
      </c>
      <c r="Z30" s="5">
        <v>16142220.800000001</v>
      </c>
      <c r="AA30" s="10"/>
      <c r="AB30">
        <v>4.5199999999999996</v>
      </c>
      <c r="AC30">
        <v>4.6900000000000004</v>
      </c>
      <c r="AD30">
        <v>4.68</v>
      </c>
      <c r="AE30">
        <v>4.55</v>
      </c>
      <c r="AF30" s="4">
        <v>27527</v>
      </c>
      <c r="AG30" s="4">
        <v>370436</v>
      </c>
      <c r="AH30" s="4">
        <v>1068409</v>
      </c>
      <c r="AI30" s="4">
        <v>1774632</v>
      </c>
      <c r="AJ30" s="10"/>
      <c r="AK30">
        <v>5.84</v>
      </c>
      <c r="AL30" s="3">
        <v>43636.366666666669</v>
      </c>
      <c r="AM30">
        <v>4.4000000000000004</v>
      </c>
      <c r="AN30" s="3">
        <v>43636.329861111109</v>
      </c>
      <c r="AO30" s="4">
        <v>347629</v>
      </c>
      <c r="AP30" s="8">
        <v>1154</v>
      </c>
    </row>
    <row r="31" spans="1:42" x14ac:dyDescent="0.25">
      <c r="A31" s="1">
        <v>43636</v>
      </c>
      <c r="B31" t="s">
        <v>65</v>
      </c>
      <c r="C31">
        <v>11.8</v>
      </c>
      <c r="D31">
        <v>13.56</v>
      </c>
      <c r="E31">
        <v>7.15</v>
      </c>
      <c r="F31" s="4">
        <v>7138233</v>
      </c>
      <c r="G31">
        <v>7.15</v>
      </c>
      <c r="H31" s="7">
        <v>5913530</v>
      </c>
      <c r="I31" s="2">
        <v>179.62085308100001</v>
      </c>
      <c r="J31" s="9"/>
      <c r="K31" s="3">
        <v>43636.399305555547</v>
      </c>
      <c r="L31" s="3">
        <v>43636.640277777777</v>
      </c>
      <c r="M31" s="2">
        <v>14.915254237299999</v>
      </c>
      <c r="N31" s="2">
        <v>11.7</v>
      </c>
      <c r="O31">
        <v>4.22</v>
      </c>
      <c r="P31" s="2">
        <v>0.89650349650299999</v>
      </c>
      <c r="Q31" s="2">
        <v>-39.406779661000002</v>
      </c>
      <c r="R31" s="9"/>
      <c r="S31" t="s">
        <v>66</v>
      </c>
      <c r="T31" s="6">
        <v>52822924</v>
      </c>
      <c r="U31" t="s">
        <v>95</v>
      </c>
      <c r="V31">
        <v>25</v>
      </c>
      <c r="W31" s="2">
        <v>1.1585000000000001</v>
      </c>
      <c r="X31" s="5">
        <v>7684120</v>
      </c>
      <c r="Y31" s="5">
        <v>8269608</v>
      </c>
      <c r="Z31" s="5">
        <v>42281739.5</v>
      </c>
      <c r="AA31" s="10"/>
      <c r="AB31">
        <v>6.52</v>
      </c>
      <c r="AC31">
        <v>6.05</v>
      </c>
      <c r="AD31">
        <v>5.97</v>
      </c>
      <c r="AE31">
        <v>6.1</v>
      </c>
      <c r="AF31" s="4">
        <v>118730</v>
      </c>
      <c r="AG31" s="4">
        <v>562880</v>
      </c>
      <c r="AH31" s="4">
        <v>2357682</v>
      </c>
      <c r="AI31" s="4">
        <v>3633578</v>
      </c>
      <c r="AJ31" s="10"/>
      <c r="AK31">
        <v>12.71</v>
      </c>
      <c r="AL31" s="3">
        <v>43636.386111111111</v>
      </c>
      <c r="AM31">
        <v>4.5999999999999996</v>
      </c>
      <c r="AN31" s="3">
        <v>43636.3125</v>
      </c>
      <c r="AO31" s="4">
        <v>1511935</v>
      </c>
      <c r="AP31" s="8">
        <v>8375</v>
      </c>
    </row>
    <row r="32" spans="1:42" x14ac:dyDescent="0.25">
      <c r="A32" s="1">
        <v>43636</v>
      </c>
      <c r="B32" t="s">
        <v>55</v>
      </c>
      <c r="C32">
        <v>7.53</v>
      </c>
      <c r="D32">
        <v>7.6</v>
      </c>
      <c r="E32">
        <v>5.0999999999999996</v>
      </c>
      <c r="F32" s="4">
        <v>11779897</v>
      </c>
      <c r="G32">
        <v>5.29</v>
      </c>
      <c r="H32" s="7">
        <v>15515908</v>
      </c>
      <c r="I32" s="2">
        <v>20.48</v>
      </c>
      <c r="J32" s="9"/>
      <c r="K32" s="3">
        <v>43636.395833333343</v>
      </c>
      <c r="L32" s="3">
        <v>43636.45</v>
      </c>
      <c r="M32" s="2">
        <v>0.92961487383800001</v>
      </c>
      <c r="N32" s="2">
        <v>7.52</v>
      </c>
      <c r="O32">
        <v>6.25</v>
      </c>
      <c r="P32" s="2">
        <v>0.49019607843099999</v>
      </c>
      <c r="Q32" s="2">
        <v>-29.747675962799999</v>
      </c>
      <c r="R32" s="9"/>
      <c r="S32" t="s">
        <v>56</v>
      </c>
      <c r="T32" s="6">
        <v>62197856</v>
      </c>
      <c r="U32" t="s">
        <v>95</v>
      </c>
      <c r="V32">
        <v>290</v>
      </c>
      <c r="W32" s="2">
        <v>14.984500000000001</v>
      </c>
      <c r="X32" s="5">
        <v>116901000</v>
      </c>
      <c r="Y32" s="5">
        <v>176516000</v>
      </c>
      <c r="Z32" s="5">
        <v>82079153.319999993</v>
      </c>
      <c r="AA32" s="10"/>
      <c r="AB32">
        <v>5.08</v>
      </c>
      <c r="AC32">
        <v>4.99</v>
      </c>
      <c r="AD32">
        <v>4.97</v>
      </c>
      <c r="AE32">
        <v>5.9</v>
      </c>
      <c r="AF32" s="4">
        <v>485535</v>
      </c>
      <c r="AG32" s="4">
        <v>1666050</v>
      </c>
      <c r="AH32" s="4">
        <v>4750935</v>
      </c>
      <c r="AI32" s="4">
        <v>8795071</v>
      </c>
      <c r="AJ32" s="10"/>
      <c r="AK32">
        <v>8.1999999999999993</v>
      </c>
      <c r="AL32" s="3">
        <v>43636.375</v>
      </c>
      <c r="AM32">
        <v>4.84</v>
      </c>
      <c r="AN32" s="3">
        <v>43636.220138888893</v>
      </c>
      <c r="AO32" s="4">
        <v>2725183</v>
      </c>
      <c r="AP32" s="8">
        <v>10088</v>
      </c>
    </row>
    <row r="33" spans="1:42" x14ac:dyDescent="0.25">
      <c r="A33" s="1">
        <v>43637</v>
      </c>
      <c r="B33" t="s">
        <v>73</v>
      </c>
      <c r="C33">
        <v>7.26</v>
      </c>
      <c r="D33">
        <v>8.52</v>
      </c>
      <c r="E33">
        <v>6.53</v>
      </c>
      <c r="F33" s="4">
        <v>22779891</v>
      </c>
      <c r="G33">
        <v>6.83</v>
      </c>
      <c r="H33" s="7">
        <v>18065117</v>
      </c>
      <c r="I33" s="2">
        <v>25.8232235702</v>
      </c>
      <c r="J33" s="9"/>
      <c r="K33" s="3">
        <v>43637.472916666673</v>
      </c>
      <c r="L33" s="3">
        <v>43637.410416666673</v>
      </c>
      <c r="M33" s="2">
        <v>17.355371900800002</v>
      </c>
      <c r="N33" s="2">
        <v>7.25</v>
      </c>
      <c r="O33">
        <v>5.77</v>
      </c>
      <c r="P33" s="2">
        <v>0.30474732006100003</v>
      </c>
      <c r="Q33" s="2">
        <v>-5.9228650137700001</v>
      </c>
      <c r="R33" s="9"/>
      <c r="S33" t="s">
        <v>74</v>
      </c>
      <c r="T33" s="6">
        <v>156270052</v>
      </c>
      <c r="U33" t="s">
        <v>95</v>
      </c>
      <c r="V33">
        <v>57</v>
      </c>
      <c r="W33" s="2">
        <v>2.4676999999999998</v>
      </c>
      <c r="X33" s="5">
        <v>106999000</v>
      </c>
      <c r="Y33" s="5">
        <v>56213000</v>
      </c>
      <c r="Z33" s="5">
        <v>123384749.11</v>
      </c>
      <c r="AA33" s="10"/>
      <c r="AB33">
        <v>6.5</v>
      </c>
      <c r="AC33">
        <v>6.415</v>
      </c>
      <c r="AD33">
        <v>6.35</v>
      </c>
      <c r="AE33">
        <v>6.35</v>
      </c>
      <c r="AF33" s="4">
        <v>186282</v>
      </c>
      <c r="AG33" s="4">
        <v>569311</v>
      </c>
      <c r="AH33" s="4">
        <v>2884424</v>
      </c>
      <c r="AI33" s="4">
        <v>7211037</v>
      </c>
      <c r="AJ33" s="10"/>
      <c r="AK33">
        <v>8.42</v>
      </c>
      <c r="AL33" s="3">
        <v>43637.339583333327</v>
      </c>
      <c r="AM33">
        <v>5.9</v>
      </c>
      <c r="AN33" s="3">
        <v>43637.263888888891</v>
      </c>
      <c r="AO33" s="4">
        <v>703658</v>
      </c>
      <c r="AP33" s="8">
        <v>2843</v>
      </c>
    </row>
    <row r="34" spans="1:42" x14ac:dyDescent="0.25">
      <c r="A34" s="1">
        <v>43637</v>
      </c>
      <c r="B34" t="s">
        <v>29</v>
      </c>
      <c r="C34">
        <v>6.28</v>
      </c>
      <c r="D34">
        <v>6.29</v>
      </c>
      <c r="E34">
        <v>5</v>
      </c>
      <c r="F34" s="4">
        <v>802770</v>
      </c>
      <c r="G34">
        <v>5.24</v>
      </c>
      <c r="H34" s="7">
        <v>5945665</v>
      </c>
      <c r="I34" s="2">
        <v>46.3869463869</v>
      </c>
      <c r="J34" s="9"/>
      <c r="K34" s="3">
        <v>43637.395833333343</v>
      </c>
      <c r="L34" s="3">
        <v>43637.480555555558</v>
      </c>
      <c r="M34" s="2">
        <v>0.15923566879000001</v>
      </c>
      <c r="N34" s="2">
        <v>6.28</v>
      </c>
      <c r="O34">
        <v>4.29</v>
      </c>
      <c r="P34" s="2">
        <v>0.25800000000000001</v>
      </c>
      <c r="Q34" s="2">
        <v>-16.560509554100001</v>
      </c>
      <c r="R34" s="9"/>
      <c r="S34" t="s">
        <v>30</v>
      </c>
      <c r="T34" s="6">
        <v>4174404</v>
      </c>
      <c r="U34" t="s">
        <v>95</v>
      </c>
      <c r="V34">
        <v>14</v>
      </c>
      <c r="W34" s="2">
        <v>-1.3938999999999999</v>
      </c>
      <c r="X34" s="5">
        <v>1682606</v>
      </c>
      <c r="Y34" s="5">
        <v>645459</v>
      </c>
      <c r="Z34" s="5">
        <v>31155284.600000001</v>
      </c>
      <c r="AA34" s="10"/>
      <c r="AB34">
        <v>4.84</v>
      </c>
      <c r="AC34">
        <v>4.95</v>
      </c>
      <c r="AD34">
        <v>4.82</v>
      </c>
      <c r="AE34">
        <v>4.58</v>
      </c>
      <c r="AF34" s="4">
        <v>293683</v>
      </c>
      <c r="AG34" s="4">
        <v>715511</v>
      </c>
      <c r="AH34" s="4">
        <v>2403486</v>
      </c>
      <c r="AI34" s="4">
        <v>3219396</v>
      </c>
      <c r="AJ34" s="10"/>
      <c r="AK34">
        <v>7.3</v>
      </c>
      <c r="AL34" s="3">
        <v>43637.313194444447</v>
      </c>
      <c r="AM34">
        <v>5.2</v>
      </c>
      <c r="AN34" s="3">
        <v>43637.263888888891</v>
      </c>
      <c r="AO34" s="4">
        <v>2634795</v>
      </c>
      <c r="AP34" s="8">
        <v>12523</v>
      </c>
    </row>
    <row r="35" spans="1:42" x14ac:dyDescent="0.25">
      <c r="A35" s="1">
        <v>43640</v>
      </c>
      <c r="B35" t="s">
        <v>77</v>
      </c>
      <c r="C35">
        <v>7.77</v>
      </c>
      <c r="D35">
        <v>8.3239999999999998</v>
      </c>
      <c r="E35">
        <v>5.61</v>
      </c>
      <c r="F35" s="4">
        <v>39025471</v>
      </c>
      <c r="G35">
        <v>5.95</v>
      </c>
      <c r="H35" s="7">
        <v>23825721</v>
      </c>
      <c r="I35" s="2">
        <v>83.687943262399997</v>
      </c>
      <c r="J35" s="9"/>
      <c r="K35" s="3">
        <v>43640.395833333343</v>
      </c>
      <c r="L35" s="3">
        <v>43640.634722222218</v>
      </c>
      <c r="M35" s="2">
        <v>7.1299871299899999</v>
      </c>
      <c r="N35" s="2">
        <v>7.75</v>
      </c>
      <c r="O35">
        <v>4.2300000000000004</v>
      </c>
      <c r="P35" s="2">
        <v>0.483778966132</v>
      </c>
      <c r="Q35" s="2">
        <v>-23.423423423399999</v>
      </c>
      <c r="R35" s="9"/>
      <c r="S35" t="s">
        <v>78</v>
      </c>
      <c r="T35" s="6">
        <v>231421043</v>
      </c>
      <c r="U35" t="s">
        <v>95</v>
      </c>
      <c r="V35">
        <v>13</v>
      </c>
      <c r="W35" s="2">
        <v>1.9839</v>
      </c>
      <c r="X35" s="5">
        <v>30607868</v>
      </c>
      <c r="Y35" s="5">
        <v>77424268</v>
      </c>
      <c r="Z35" s="5">
        <v>141763039.94999999</v>
      </c>
      <c r="AA35" s="10"/>
      <c r="AB35">
        <v>5.71</v>
      </c>
      <c r="AC35">
        <v>5.57</v>
      </c>
      <c r="AD35">
        <v>5.6</v>
      </c>
      <c r="AE35">
        <v>5.39</v>
      </c>
      <c r="AF35" s="4">
        <v>958910</v>
      </c>
      <c r="AG35" s="4">
        <v>2690607</v>
      </c>
      <c r="AH35" s="4">
        <v>8899768</v>
      </c>
      <c r="AI35" s="4">
        <v>11963038</v>
      </c>
      <c r="AJ35" s="10"/>
      <c r="AK35">
        <v>7.99</v>
      </c>
      <c r="AL35" s="3">
        <v>43640.390277777777</v>
      </c>
      <c r="AM35">
        <v>4.3499999999999996</v>
      </c>
      <c r="AN35" s="3">
        <v>43640.267361111109</v>
      </c>
      <c r="AO35" s="4">
        <v>2537195</v>
      </c>
      <c r="AP35" s="8">
        <v>10320</v>
      </c>
    </row>
    <row r="36" spans="1:42" x14ac:dyDescent="0.25">
      <c r="A36" s="1">
        <v>43640</v>
      </c>
      <c r="B36" t="s">
        <v>75</v>
      </c>
      <c r="C36">
        <v>1.7</v>
      </c>
      <c r="D36">
        <v>1.78</v>
      </c>
      <c r="E36">
        <v>1.17</v>
      </c>
      <c r="F36" s="4">
        <v>215556222</v>
      </c>
      <c r="G36">
        <v>1.2050000000000001</v>
      </c>
      <c r="H36" s="7">
        <v>45471793</v>
      </c>
      <c r="I36" s="2">
        <v>28.3018867925</v>
      </c>
      <c r="J36" s="9"/>
      <c r="K36" s="3">
        <v>43640.395833333343</v>
      </c>
      <c r="L36" s="3">
        <v>43640.533333333333</v>
      </c>
      <c r="M36" s="2">
        <v>4.7058823529399998</v>
      </c>
      <c r="N36" s="2">
        <v>1.7</v>
      </c>
      <c r="O36">
        <v>1.325</v>
      </c>
      <c r="P36" s="2">
        <v>0.52136752136800002</v>
      </c>
      <c r="Q36" s="2">
        <v>-29.117647058799999</v>
      </c>
      <c r="R36" s="9"/>
      <c r="S36" t="s">
        <v>76</v>
      </c>
      <c r="T36" s="6">
        <v>260823028</v>
      </c>
      <c r="U36" t="s">
        <v>96</v>
      </c>
      <c r="V36">
        <v>19</v>
      </c>
      <c r="W36" s="2">
        <v>7.4499999999999997E-2</v>
      </c>
      <c r="X36" s="5">
        <v>19813349</v>
      </c>
      <c r="Y36" s="5">
        <v>16066968</v>
      </c>
      <c r="Z36" s="5">
        <v>54793510.564999998</v>
      </c>
      <c r="AA36" s="10"/>
      <c r="AB36">
        <v>1.1299999999999999</v>
      </c>
      <c r="AC36">
        <v>1.1000000000000001</v>
      </c>
      <c r="AD36">
        <v>1.02</v>
      </c>
      <c r="AE36">
        <v>1</v>
      </c>
      <c r="AF36" s="4">
        <v>2036385</v>
      </c>
      <c r="AG36" s="4">
        <v>6703508</v>
      </c>
      <c r="AH36" s="4">
        <v>15269047</v>
      </c>
      <c r="AI36" s="4">
        <v>21900001</v>
      </c>
      <c r="AJ36" s="10"/>
      <c r="AK36">
        <v>2.1800000000000002</v>
      </c>
      <c r="AL36" s="3">
        <v>43640.193749999999</v>
      </c>
      <c r="AM36">
        <v>1.64</v>
      </c>
      <c r="AN36" s="3">
        <v>43640.338888888888</v>
      </c>
      <c r="AO36" s="4">
        <v>7881668</v>
      </c>
      <c r="AP36" s="8">
        <v>12715</v>
      </c>
    </row>
    <row r="37" spans="1:42" x14ac:dyDescent="0.25">
      <c r="A37" s="1">
        <v>43641</v>
      </c>
      <c r="B37" t="s">
        <v>83</v>
      </c>
      <c r="C37">
        <v>8.6</v>
      </c>
      <c r="D37">
        <v>9</v>
      </c>
      <c r="E37">
        <v>5.73</v>
      </c>
      <c r="F37" s="4">
        <v>1819482</v>
      </c>
      <c r="G37">
        <v>6.8719999999999999</v>
      </c>
      <c r="H37" s="7">
        <v>267715</v>
      </c>
      <c r="I37" s="2">
        <v>30.303030303</v>
      </c>
      <c r="J37" s="9"/>
      <c r="K37" s="3">
        <v>43641.396527777782</v>
      </c>
      <c r="L37" s="3">
        <v>43641.573611111111</v>
      </c>
      <c r="M37" s="2">
        <v>4.6511627906999999</v>
      </c>
      <c r="N37" s="2">
        <v>8.6</v>
      </c>
      <c r="O37">
        <v>6.6</v>
      </c>
      <c r="P37" s="2">
        <v>0.57068062827199995</v>
      </c>
      <c r="Q37" s="2">
        <v>-20.093023255799999</v>
      </c>
      <c r="R37" s="9"/>
      <c r="S37" t="s">
        <v>84</v>
      </c>
      <c r="T37" s="6">
        <v>12503116</v>
      </c>
      <c r="U37" t="s">
        <v>95</v>
      </c>
      <c r="V37">
        <v>2</v>
      </c>
      <c r="W37" s="2">
        <v>1.3442000000000001</v>
      </c>
      <c r="X37" s="5">
        <v>81719</v>
      </c>
      <c r="Y37" s="5">
        <v>2445708</v>
      </c>
      <c r="Z37" s="5">
        <v>1839737.48</v>
      </c>
      <c r="AA37" s="10"/>
      <c r="AB37">
        <v>7.11</v>
      </c>
      <c r="AC37">
        <v>6.54</v>
      </c>
      <c r="AD37">
        <v>8.18</v>
      </c>
      <c r="AE37">
        <v>7.27</v>
      </c>
      <c r="AF37" s="4">
        <v>4013</v>
      </c>
      <c r="AG37" s="4">
        <v>24902</v>
      </c>
      <c r="AH37" s="4">
        <v>59481</v>
      </c>
      <c r="AI37" s="4">
        <v>86042</v>
      </c>
      <c r="AJ37" s="10"/>
      <c r="AK37">
        <v>11</v>
      </c>
      <c r="AL37" s="3">
        <v>43641.34652777778</v>
      </c>
      <c r="AM37">
        <v>6.65</v>
      </c>
      <c r="AN37" s="3">
        <v>43641.313888888893</v>
      </c>
      <c r="AO37" s="4">
        <v>42400</v>
      </c>
      <c r="AP37" s="8">
        <v>532</v>
      </c>
    </row>
    <row r="38" spans="1:42" x14ac:dyDescent="0.25">
      <c r="A38" s="1">
        <v>43641</v>
      </c>
      <c r="B38" t="s">
        <v>79</v>
      </c>
      <c r="C38">
        <v>17.100000000000001</v>
      </c>
      <c r="D38">
        <v>18.198</v>
      </c>
      <c r="E38">
        <v>15.994999999999999</v>
      </c>
      <c r="F38" s="4">
        <v>9095872</v>
      </c>
      <c r="G38">
        <v>17.033999999999999</v>
      </c>
      <c r="H38" s="7">
        <v>3071772</v>
      </c>
      <c r="I38" s="2">
        <v>27.3268801191</v>
      </c>
      <c r="J38" s="9"/>
      <c r="K38" s="3">
        <v>43641.418749999997</v>
      </c>
      <c r="L38" s="3">
        <v>43641.606944444437</v>
      </c>
      <c r="M38" s="2">
        <v>6.4210526315800003</v>
      </c>
      <c r="N38" s="2">
        <v>17.100000000000001</v>
      </c>
      <c r="O38">
        <v>13.43</v>
      </c>
      <c r="P38" s="2">
        <v>0.13773054079399999</v>
      </c>
      <c r="Q38" s="2">
        <v>-0.38596491228099999</v>
      </c>
      <c r="R38" s="9"/>
      <c r="S38" t="s">
        <v>80</v>
      </c>
      <c r="T38" s="6">
        <v>154993658</v>
      </c>
      <c r="U38" t="s">
        <v>97</v>
      </c>
      <c r="V38">
        <v>9476</v>
      </c>
      <c r="W38" s="2">
        <v>20.197099999999999</v>
      </c>
      <c r="X38" s="5">
        <v>192043000</v>
      </c>
      <c r="Y38" s="5">
        <v>183710000</v>
      </c>
      <c r="Z38" s="5">
        <v>52324564.248000003</v>
      </c>
      <c r="AA38" s="10"/>
      <c r="AB38">
        <v>16.71</v>
      </c>
      <c r="AC38">
        <v>14.835000000000001</v>
      </c>
      <c r="AD38">
        <v>14.96</v>
      </c>
      <c r="AE38">
        <v>15.69</v>
      </c>
      <c r="AF38" s="4">
        <v>5750</v>
      </c>
      <c r="AG38" s="4">
        <v>139793</v>
      </c>
      <c r="AH38" s="4">
        <v>894215</v>
      </c>
      <c r="AI38" s="4">
        <v>1442568</v>
      </c>
      <c r="AJ38" s="10"/>
      <c r="AK38">
        <v>17.18</v>
      </c>
      <c r="AL38" s="3">
        <v>43641.394444444442</v>
      </c>
      <c r="AM38">
        <v>14.05</v>
      </c>
      <c r="AN38" s="3">
        <v>43641.291666666657</v>
      </c>
      <c r="AO38" s="4">
        <v>118320</v>
      </c>
      <c r="AP38" s="8">
        <v>751</v>
      </c>
    </row>
    <row r="39" spans="1:42" x14ac:dyDescent="0.25">
      <c r="A39" s="1">
        <v>43641</v>
      </c>
      <c r="B39" t="s">
        <v>81</v>
      </c>
      <c r="C39">
        <v>1.18</v>
      </c>
      <c r="D39">
        <v>1.18</v>
      </c>
      <c r="E39">
        <v>0.75</v>
      </c>
      <c r="F39" s="4">
        <v>10683167</v>
      </c>
      <c r="G39">
        <v>0.79</v>
      </c>
      <c r="H39" s="7">
        <v>11915084</v>
      </c>
      <c r="I39" s="2">
        <v>37.049941928000003</v>
      </c>
      <c r="J39" s="9"/>
      <c r="K39" s="3">
        <v>43641.395833333343</v>
      </c>
      <c r="L39" s="3">
        <v>43641.658333333333</v>
      </c>
      <c r="M39" s="2">
        <v>0</v>
      </c>
      <c r="N39" s="2">
        <v>1.18</v>
      </c>
      <c r="O39">
        <v>0.86099999999999999</v>
      </c>
      <c r="P39" s="2">
        <v>0.57333333333299996</v>
      </c>
      <c r="Q39" s="2">
        <v>-33.0508474576</v>
      </c>
      <c r="R39" s="9"/>
      <c r="S39" t="s">
        <v>82</v>
      </c>
      <c r="T39" s="6">
        <v>8473888</v>
      </c>
      <c r="U39" t="s">
        <v>96</v>
      </c>
      <c r="V39">
        <v>17</v>
      </c>
      <c r="W39" s="2">
        <v>0.1333</v>
      </c>
      <c r="X39" s="5">
        <v>3283000</v>
      </c>
      <c r="Y39" s="5">
        <v>1424000</v>
      </c>
      <c r="Z39" s="5">
        <v>9412916.3599999994</v>
      </c>
      <c r="AA39" s="10"/>
      <c r="AB39">
        <v>0.81</v>
      </c>
      <c r="AC39">
        <v>0.71</v>
      </c>
      <c r="AD39">
        <v>0.68</v>
      </c>
      <c r="AE39">
        <v>0.61499999999999999</v>
      </c>
      <c r="AF39" s="4">
        <v>384578</v>
      </c>
      <c r="AG39" s="4">
        <v>1878274</v>
      </c>
      <c r="AH39" s="4">
        <v>5743048</v>
      </c>
      <c r="AI39" s="4">
        <v>7061326</v>
      </c>
      <c r="AJ39" s="10"/>
      <c r="AK39">
        <v>1.58</v>
      </c>
      <c r="AL39" s="3">
        <v>43641.323611111111</v>
      </c>
      <c r="AM39">
        <v>0.89</v>
      </c>
      <c r="AN39" s="3">
        <v>43641.255555555559</v>
      </c>
      <c r="AO39" s="4">
        <v>5305741</v>
      </c>
      <c r="AP39" s="8">
        <v>9418</v>
      </c>
    </row>
    <row r="40" spans="1:42" x14ac:dyDescent="0.25">
      <c r="A40" s="1">
        <v>43643</v>
      </c>
      <c r="B40" t="s">
        <v>83</v>
      </c>
      <c r="C40">
        <v>8.18</v>
      </c>
      <c r="D40">
        <v>8.4280000000000008</v>
      </c>
      <c r="E40">
        <v>6.6</v>
      </c>
      <c r="F40" s="4">
        <v>5192937</v>
      </c>
      <c r="G40">
        <v>7.27</v>
      </c>
      <c r="H40" s="7">
        <v>233658</v>
      </c>
      <c r="I40" s="2">
        <v>25.0764525994</v>
      </c>
      <c r="J40" s="9"/>
      <c r="K40" s="3">
        <v>43643.396527777782</v>
      </c>
      <c r="L40" s="3">
        <v>43643.436805555553</v>
      </c>
      <c r="M40" s="2">
        <v>3.0317848410799999</v>
      </c>
      <c r="N40" s="2">
        <v>8.18</v>
      </c>
      <c r="O40">
        <v>6.54</v>
      </c>
      <c r="P40" s="2">
        <v>0.27696969697000001</v>
      </c>
      <c r="Q40" s="2">
        <v>-11.124694376500001</v>
      </c>
      <c r="R40" s="9"/>
      <c r="S40" t="s">
        <v>84</v>
      </c>
      <c r="T40" s="6">
        <v>37804581</v>
      </c>
      <c r="U40" t="s">
        <v>95</v>
      </c>
      <c r="V40">
        <v>2</v>
      </c>
      <c r="W40" s="2">
        <v>0.47099999999999997</v>
      </c>
      <c r="X40" s="5">
        <v>81719</v>
      </c>
      <c r="Y40" s="5">
        <v>2445708</v>
      </c>
      <c r="Z40" s="5">
        <v>1698693.66</v>
      </c>
      <c r="AA40" s="10"/>
      <c r="AB40">
        <v>7</v>
      </c>
      <c r="AC40">
        <v>6.9850000000000003</v>
      </c>
      <c r="AD40">
        <v>6.5</v>
      </c>
      <c r="AE40">
        <v>5.8410000000000002</v>
      </c>
      <c r="AF40" s="4">
        <v>5297</v>
      </c>
      <c r="AG40" s="4">
        <v>20861</v>
      </c>
      <c r="AH40" s="4">
        <v>107382</v>
      </c>
      <c r="AI40" s="4">
        <v>118694</v>
      </c>
      <c r="AJ40" s="10"/>
      <c r="AK40">
        <v>9.49</v>
      </c>
      <c r="AL40" s="3">
        <v>43643.21597222222</v>
      </c>
      <c r="AM40">
        <v>7.67</v>
      </c>
      <c r="AN40" s="3">
        <v>43643.385416666657</v>
      </c>
      <c r="AO40" s="4">
        <v>35580</v>
      </c>
      <c r="AP40" s="8">
        <v>280</v>
      </c>
    </row>
    <row r="41" spans="1:42" x14ac:dyDescent="0.25">
      <c r="A41" s="1">
        <v>43643</v>
      </c>
      <c r="B41" t="s">
        <v>87</v>
      </c>
      <c r="C41">
        <v>14.26</v>
      </c>
      <c r="D41">
        <v>14.89</v>
      </c>
      <c r="E41">
        <v>11.8</v>
      </c>
      <c r="F41" s="4">
        <v>28232730</v>
      </c>
      <c r="G41">
        <v>13.46</v>
      </c>
      <c r="H41" s="7">
        <v>4698493</v>
      </c>
      <c r="I41" s="2">
        <v>34.782608695699999</v>
      </c>
      <c r="J41" s="9"/>
      <c r="K41" s="3">
        <v>43643.395833333343</v>
      </c>
      <c r="L41" s="3">
        <v>43643.436111111107</v>
      </c>
      <c r="M41" s="2">
        <v>4.4179523141699999</v>
      </c>
      <c r="N41" s="2">
        <v>14.26</v>
      </c>
      <c r="O41">
        <v>10.58</v>
      </c>
      <c r="P41" s="2">
        <v>0.26186440678</v>
      </c>
      <c r="Q41" s="2">
        <v>-5.6100981767200002</v>
      </c>
      <c r="R41" s="9"/>
      <c r="S41" t="s">
        <v>88</v>
      </c>
      <c r="T41" s="6">
        <v>380012545</v>
      </c>
      <c r="U41" t="s">
        <v>95</v>
      </c>
      <c r="V41">
        <v>115</v>
      </c>
      <c r="W41" s="2">
        <v>2.2418</v>
      </c>
      <c r="X41" s="5">
        <v>92703000</v>
      </c>
      <c r="Y41" s="5">
        <v>63292000</v>
      </c>
      <c r="Z41" s="5">
        <v>63241715.780000001</v>
      </c>
      <c r="AA41" s="10"/>
      <c r="AB41">
        <v>13.42</v>
      </c>
      <c r="AC41">
        <v>14.225</v>
      </c>
      <c r="AD41">
        <v>14.24</v>
      </c>
      <c r="AE41">
        <v>14.29</v>
      </c>
      <c r="AF41" s="4">
        <v>256235</v>
      </c>
      <c r="AG41" s="4">
        <v>860128</v>
      </c>
      <c r="AH41" s="4">
        <v>2111105</v>
      </c>
      <c r="AI41" s="4">
        <v>2717568</v>
      </c>
      <c r="AJ41" s="10"/>
      <c r="AK41">
        <v>14.88</v>
      </c>
      <c r="AL41" s="3">
        <v>43643.364583333343</v>
      </c>
      <c r="AM41">
        <v>12.17</v>
      </c>
      <c r="AN41" s="3">
        <v>43643.357638888891</v>
      </c>
      <c r="AO41" s="4">
        <v>592126</v>
      </c>
      <c r="AP41" s="8">
        <v>3292</v>
      </c>
    </row>
    <row r="42" spans="1:42" x14ac:dyDescent="0.25">
      <c r="A42" s="1">
        <v>43643</v>
      </c>
      <c r="B42" t="s">
        <v>85</v>
      </c>
      <c r="C42">
        <v>2.76</v>
      </c>
      <c r="D42">
        <v>3.25</v>
      </c>
      <c r="E42">
        <v>2.4</v>
      </c>
      <c r="F42" s="4">
        <v>9124732</v>
      </c>
      <c r="G42">
        <v>2.58</v>
      </c>
      <c r="H42" s="7">
        <v>12282579</v>
      </c>
      <c r="I42" s="2">
        <v>23.766816143500002</v>
      </c>
      <c r="J42" s="9"/>
      <c r="K42" s="3">
        <v>43643.436111111107</v>
      </c>
      <c r="L42" s="3">
        <v>43643.59375</v>
      </c>
      <c r="M42" s="2">
        <v>17.753623188399999</v>
      </c>
      <c r="N42" s="2">
        <v>2.76</v>
      </c>
      <c r="O42">
        <v>2.23</v>
      </c>
      <c r="P42" s="2">
        <v>0.35416666666699997</v>
      </c>
      <c r="Q42" s="2">
        <v>-6.5217391304300003</v>
      </c>
      <c r="R42" s="9"/>
      <c r="S42" t="s">
        <v>86</v>
      </c>
      <c r="T42" s="6">
        <v>23541808</v>
      </c>
      <c r="U42" t="s">
        <v>95</v>
      </c>
      <c r="V42">
        <v>6</v>
      </c>
      <c r="W42" s="2">
        <v>2.1366000000000001</v>
      </c>
      <c r="X42" s="5">
        <v>19568247</v>
      </c>
      <c r="Y42" s="5">
        <v>19496190</v>
      </c>
      <c r="Z42" s="5">
        <v>31689053.82</v>
      </c>
      <c r="AA42" s="10"/>
      <c r="AB42">
        <v>2.4500000000000002</v>
      </c>
      <c r="AC42">
        <v>2.5499999999999998</v>
      </c>
      <c r="AD42">
        <v>2.54</v>
      </c>
      <c r="AE42">
        <v>2.52</v>
      </c>
      <c r="AF42" s="4">
        <v>302775</v>
      </c>
      <c r="AG42" s="4">
        <v>949577</v>
      </c>
      <c r="AH42" s="4">
        <v>2539860</v>
      </c>
      <c r="AI42" s="4">
        <v>5603329</v>
      </c>
      <c r="AJ42" s="10"/>
      <c r="AK42">
        <v>3.31</v>
      </c>
      <c r="AL42" s="3">
        <v>43643.340277777781</v>
      </c>
      <c r="AM42">
        <v>2.1</v>
      </c>
      <c r="AN42" s="3">
        <v>43643.334027777782</v>
      </c>
      <c r="AO42" s="4">
        <v>2301226</v>
      </c>
      <c r="AP42" s="8">
        <v>5857</v>
      </c>
    </row>
    <row r="43" spans="1:42" x14ac:dyDescent="0.25">
      <c r="A43" s="1">
        <v>43644</v>
      </c>
      <c r="B43" t="s">
        <v>89</v>
      </c>
      <c r="C43">
        <v>4.05</v>
      </c>
      <c r="D43">
        <v>4.45</v>
      </c>
      <c r="E43">
        <v>3.94</v>
      </c>
      <c r="F43" s="4">
        <v>15567953</v>
      </c>
      <c r="G43">
        <v>4.25</v>
      </c>
      <c r="H43" s="7">
        <v>1846594</v>
      </c>
      <c r="I43" s="2">
        <v>32.352941176500003</v>
      </c>
      <c r="J43" s="9"/>
      <c r="K43" s="3">
        <v>43644.479861111111</v>
      </c>
      <c r="L43" s="3">
        <v>43644.397222222222</v>
      </c>
      <c r="M43" s="2">
        <v>9.8765432098799995</v>
      </c>
      <c r="N43" s="2">
        <v>4.05</v>
      </c>
      <c r="O43">
        <v>3.06</v>
      </c>
      <c r="P43" s="2">
        <v>0.12944162436500001</v>
      </c>
      <c r="Q43" s="2">
        <v>4.9382716049399997</v>
      </c>
      <c r="R43" s="9"/>
      <c r="S43" t="s">
        <v>90</v>
      </c>
      <c r="T43" s="6">
        <v>66008120</v>
      </c>
      <c r="U43" t="s">
        <v>95</v>
      </c>
      <c r="V43">
        <v>4400</v>
      </c>
      <c r="W43" s="2">
        <v>5.1050000000000004</v>
      </c>
      <c r="X43" s="5">
        <v>24167300</v>
      </c>
      <c r="Y43" s="5">
        <v>79474052</v>
      </c>
      <c r="Z43" s="5">
        <v>7848024.5</v>
      </c>
      <c r="AA43" s="10"/>
      <c r="AB43">
        <v>4.29</v>
      </c>
      <c r="AC43">
        <v>4.33</v>
      </c>
      <c r="AD43">
        <v>4.33</v>
      </c>
      <c r="AE43">
        <v>4.444</v>
      </c>
      <c r="AF43" s="4">
        <v>63628</v>
      </c>
      <c r="AG43" s="4">
        <v>164722</v>
      </c>
      <c r="AH43" s="4">
        <v>532525</v>
      </c>
      <c r="AI43" s="4">
        <v>655113</v>
      </c>
      <c r="AJ43" s="10"/>
      <c r="AK43">
        <v>4.5</v>
      </c>
      <c r="AL43" s="3">
        <v>43644.356944444437</v>
      </c>
      <c r="AM43">
        <v>3.1</v>
      </c>
      <c r="AN43" s="3">
        <v>43644.354166666657</v>
      </c>
      <c r="AO43" s="4">
        <v>135698</v>
      </c>
      <c r="AP43" s="8">
        <v>458</v>
      </c>
    </row>
  </sheetData>
  <autoFilter ref="A1:AP43">
    <sortState ref="A2:AP43">
      <sortCondition ref="A1:A43"/>
    </sortState>
  </autoFilter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7:M35"/>
  <sheetViews>
    <sheetView workbookViewId="0">
      <selection activeCell="G35" sqref="G35"/>
    </sheetView>
  </sheetViews>
  <sheetFormatPr defaultRowHeight="15" x14ac:dyDescent="0.25"/>
  <cols>
    <col min="7" max="7" width="12" bestFit="1" customWidth="1"/>
    <col min="13" max="13" width="10" bestFit="1" customWidth="1"/>
  </cols>
  <sheetData>
    <row r="17" spans="5:13" x14ac:dyDescent="0.25">
      <c r="G17" t="s">
        <v>123</v>
      </c>
    </row>
    <row r="18" spans="5:13" x14ac:dyDescent="0.25">
      <c r="G18">
        <v>119</v>
      </c>
    </row>
    <row r="19" spans="5:13" x14ac:dyDescent="0.25">
      <c r="G19">
        <v>114.12</v>
      </c>
      <c r="K19">
        <v>11884000</v>
      </c>
      <c r="L19">
        <v>15.16</v>
      </c>
      <c r="M19">
        <f>K19*L19</f>
        <v>180161440</v>
      </c>
    </row>
    <row r="20" spans="5:13" x14ac:dyDescent="0.25">
      <c r="G20">
        <v>114.87</v>
      </c>
      <c r="K20">
        <v>13803400</v>
      </c>
      <c r="L20">
        <v>15.407500000000001</v>
      </c>
      <c r="M20">
        <f>K20*L20</f>
        <v>212675885.5</v>
      </c>
    </row>
    <row r="21" spans="5:13" x14ac:dyDescent="0.25">
      <c r="G21">
        <v>111.25</v>
      </c>
    </row>
    <row r="22" spans="5:13" x14ac:dyDescent="0.25">
      <c r="G22">
        <v>113.81</v>
      </c>
      <c r="M22">
        <f>M19+M20</f>
        <v>392837325.5</v>
      </c>
    </row>
    <row r="24" spans="5:13" x14ac:dyDescent="0.25">
      <c r="M24">
        <f>M22/(K19+K20)</f>
        <v>15.292996780522747</v>
      </c>
    </row>
    <row r="28" spans="5:13" x14ac:dyDescent="0.25">
      <c r="E28" t="s">
        <v>124</v>
      </c>
      <c r="F28" t="s">
        <v>125</v>
      </c>
    </row>
    <row r="29" spans="5:13" x14ac:dyDescent="0.25">
      <c r="E29">
        <v>13803400</v>
      </c>
      <c r="F29">
        <v>15.407500000000001</v>
      </c>
      <c r="G29">
        <f>E29*F29</f>
        <v>212675885.5</v>
      </c>
    </row>
    <row r="30" spans="5:13" x14ac:dyDescent="0.25">
      <c r="E30">
        <v>12327200</v>
      </c>
      <c r="F30">
        <v>15.25</v>
      </c>
      <c r="G30">
        <f>E30*F30</f>
        <v>187989800</v>
      </c>
    </row>
    <row r="32" spans="5:13" x14ac:dyDescent="0.25">
      <c r="G32">
        <f>G29+G30</f>
        <v>400665685.5</v>
      </c>
    </row>
    <row r="35" spans="7:7" x14ac:dyDescent="0.25">
      <c r="G35">
        <f>G32/ (E29+E30)</f>
        <v>15.333198835847627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B7" sqref="B7:D7"/>
    </sheetView>
  </sheetViews>
  <sheetFormatPr defaultRowHeight="15" x14ac:dyDescent="0.25"/>
  <cols>
    <col min="1" max="1" width="17" customWidth="1"/>
  </cols>
  <sheetData>
    <row r="2" spans="1:7" x14ac:dyDescent="0.25">
      <c r="A2" s="31" t="s">
        <v>120</v>
      </c>
      <c r="B2" s="31"/>
      <c r="C2" s="31"/>
      <c r="D2" s="31"/>
      <c r="E2" s="31"/>
      <c r="F2" s="31"/>
      <c r="G2" s="31"/>
    </row>
    <row r="3" spans="1:7" s="23" customFormat="1" x14ac:dyDescent="0.25">
      <c r="A3" s="22"/>
      <c r="B3" s="22"/>
      <c r="C3" s="22"/>
      <c r="D3" s="22"/>
      <c r="E3" s="22"/>
      <c r="F3" s="22"/>
      <c r="G3" s="22"/>
    </row>
    <row r="4" spans="1:7" x14ac:dyDescent="0.25">
      <c r="A4" s="38" t="s">
        <v>118</v>
      </c>
      <c r="B4" s="39"/>
      <c r="C4" s="39" t="s">
        <v>119</v>
      </c>
      <c r="D4" s="39"/>
      <c r="E4" s="39"/>
      <c r="F4" s="39"/>
      <c r="G4" s="40"/>
    </row>
    <row r="5" spans="1:7" x14ac:dyDescent="0.25">
      <c r="A5" s="21"/>
      <c r="B5" s="32" t="s">
        <v>117</v>
      </c>
      <c r="C5" s="33"/>
      <c r="D5" s="34"/>
      <c r="E5" s="21"/>
      <c r="F5" s="21"/>
    </row>
    <row r="6" spans="1:7" x14ac:dyDescent="0.25">
      <c r="A6" s="21"/>
      <c r="B6" s="32" t="s">
        <v>121</v>
      </c>
      <c r="C6" s="33"/>
      <c r="D6" s="34"/>
      <c r="E6" s="21"/>
      <c r="F6" s="21"/>
    </row>
    <row r="7" spans="1:7" x14ac:dyDescent="0.25">
      <c r="A7" s="21"/>
      <c r="B7" s="32" t="s">
        <v>122</v>
      </c>
      <c r="C7" s="33"/>
      <c r="D7" s="34"/>
      <c r="E7" s="21"/>
      <c r="F7" s="21"/>
    </row>
    <row r="8" spans="1:7" ht="15.75" thickBot="1" x14ac:dyDescent="0.3">
      <c r="A8" s="21"/>
      <c r="B8" s="35" t="s">
        <v>116</v>
      </c>
      <c r="C8" s="36"/>
      <c r="D8" s="37"/>
      <c r="E8" s="21"/>
      <c r="F8" s="21"/>
    </row>
    <row r="9" spans="1:7" x14ac:dyDescent="0.25">
      <c r="A9" s="21"/>
      <c r="B9" s="21"/>
      <c r="C9" s="21"/>
      <c r="D9" s="21"/>
      <c r="E9" s="21"/>
      <c r="F9" s="21"/>
    </row>
  </sheetData>
  <mergeCells count="7">
    <mergeCell ref="A2:G2"/>
    <mergeCell ref="B6:D6"/>
    <mergeCell ref="B7:D7"/>
    <mergeCell ref="B8:D8"/>
    <mergeCell ref="A4:B4"/>
    <mergeCell ref="B5:D5"/>
    <mergeCell ref="C4:G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FILTERS</vt:lpstr>
      <vt:lpstr>Sheet1!Quantopian___raw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noamico</dc:creator>
  <cp:lastModifiedBy>noamico</cp:lastModifiedBy>
  <dcterms:created xsi:type="dcterms:W3CDTF">2019-08-15T12:56:06Z</dcterms:created>
  <dcterms:modified xsi:type="dcterms:W3CDTF">2020-02-11T09:34:08Z</dcterms:modified>
</cp:coreProperties>
</file>